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updateLinks="never" autoCompressPictures="0" defaultThemeVersion="124226"/>
  <bookViews>
    <workbookView xWindow="0" yWindow="0" windowWidth="19440" windowHeight="7230" tabRatio="654"/>
  </bookViews>
  <sheets>
    <sheet name="SOLICITUD INSCRIPCIÓN" sheetId="2" r:id="rId1"/>
    <sheet name="LISTADOS LICENCIAS" sheetId="1" state="hidden" r:id="rId2"/>
    <sheet name="INSCRIPCIÓN FER" sheetId="14" r:id="rId3"/>
    <sheet name="LISTADO PARTICIPANTES" sheetId="3" state="hidden" r:id="rId4"/>
    <sheet name="AUX1" sheetId="4" state="hidden" r:id="rId5"/>
    <sheet name="AUX2" sheetId="6" state="hidden" r:id="rId6"/>
    <sheet name="AUX3" sheetId="7" state="hidden" r:id="rId7"/>
    <sheet name="Hoja2" sheetId="10" state="hidden" r:id="rId8"/>
    <sheet name="PENALIZACIONES" sheetId="11" state="hidden" r:id="rId9"/>
    <sheet name="Hoja1" sheetId="9" state="hidden" r:id="rId10"/>
    <sheet name="LISTADO COMPLETO" sheetId="12" state="hidden" r:id="rId11"/>
    <sheet name="Hoja3" sheetId="13" state="hidden" r:id="rId12"/>
  </sheets>
  <definedNames>
    <definedName name="_xlnm._FilterDatabase" localSheetId="5" hidden="1">'AUX2'!$A$1:$A$75</definedName>
    <definedName name="_xlnm._FilterDatabase" localSheetId="0" hidden="1">'SOLICITUD INSCRIPCIÓN'!$E$28:$E$127</definedName>
    <definedName name="_xlnm.Extract" localSheetId="5">'AUX2'!#REF!</definedName>
    <definedName name="_xlnm.Extract" localSheetId="0">'SOLICITUD INSCRIPCIÓN'!#REF!</definedName>
    <definedName name="_xlnm.Print_Area" localSheetId="3">'LISTADO PARTICIPANTES'!$A$1:$I$213</definedName>
    <definedName name="_xlnm.Print_Area" localSheetId="1">'LISTADOS LICENCIAS'!$A$1:$H$301</definedName>
    <definedName name="_xlnm.Print_Area" localSheetId="0">'SOLICITUD INSCRIPCIÓN'!$A$1:$I$227</definedName>
    <definedName name="registros">'LISTADO COMPLETO'!$A$2:$A$1501</definedName>
    <definedName name="_xlnm.Print_Titles" localSheetId="1">'LISTADOS LICENCIAS'!$2:$2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4"/>
  <c r="J18" i="2" l="1"/>
  <c r="K18" s="1"/>
  <c r="C7" i="14" l="1"/>
  <c r="B17"/>
  <c r="H17"/>
  <c r="B18"/>
  <c r="B13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P128" i="2"/>
  <c r="A76" i="4" s="1"/>
  <c r="P129" i="2"/>
  <c r="A77" i="4" s="1"/>
  <c r="P130" i="2"/>
  <c r="A78" i="4" s="1"/>
  <c r="P131" i="2"/>
  <c r="P132"/>
  <c r="A80" i="4" s="1"/>
  <c r="P133" i="2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K1501" i="12"/>
  <c r="J1501"/>
  <c r="K1500"/>
  <c r="J1500"/>
  <c r="K1499"/>
  <c r="J1499"/>
  <c r="K1498"/>
  <c r="J1498"/>
  <c r="D8" i="2"/>
  <c r="N1154" i="12" s="1"/>
  <c r="K1497"/>
  <c r="J1497"/>
  <c r="K1496"/>
  <c r="J1496"/>
  <c r="K1495"/>
  <c r="J1495"/>
  <c r="K1494"/>
  <c r="J1494"/>
  <c r="K1493"/>
  <c r="J1493"/>
  <c r="K1492"/>
  <c r="J1492"/>
  <c r="K1491"/>
  <c r="J1491"/>
  <c r="K1490"/>
  <c r="J1490"/>
  <c r="K1489"/>
  <c r="J1489"/>
  <c r="K1488"/>
  <c r="J1488"/>
  <c r="K1487"/>
  <c r="J1487"/>
  <c r="K1486"/>
  <c r="J1486"/>
  <c r="K1485"/>
  <c r="J1485"/>
  <c r="K1484"/>
  <c r="J1484"/>
  <c r="K1483"/>
  <c r="J1483"/>
  <c r="K1482"/>
  <c r="J1482"/>
  <c r="K1481"/>
  <c r="J1481"/>
  <c r="K1480"/>
  <c r="J1480"/>
  <c r="K1479"/>
  <c r="J1479"/>
  <c r="K1478"/>
  <c r="J1478"/>
  <c r="K1477"/>
  <c r="J1477"/>
  <c r="K1476"/>
  <c r="J1476"/>
  <c r="K1475"/>
  <c r="J1475"/>
  <c r="K1474"/>
  <c r="J1474"/>
  <c r="K1473"/>
  <c r="J1473"/>
  <c r="K1472"/>
  <c r="J1472"/>
  <c r="K1471"/>
  <c r="J1471"/>
  <c r="K1470"/>
  <c r="J1470"/>
  <c r="K1469"/>
  <c r="J1469"/>
  <c r="K1468"/>
  <c r="J1468"/>
  <c r="K1467"/>
  <c r="J1467"/>
  <c r="K1466"/>
  <c r="J1466"/>
  <c r="K1465"/>
  <c r="J1465"/>
  <c r="K1464"/>
  <c r="J1464"/>
  <c r="K1463"/>
  <c r="J1463"/>
  <c r="K1462"/>
  <c r="J1462"/>
  <c r="K1461"/>
  <c r="J1461"/>
  <c r="K1460"/>
  <c r="J1460"/>
  <c r="K1459"/>
  <c r="J1459"/>
  <c r="K1458"/>
  <c r="J1458"/>
  <c r="K1457"/>
  <c r="J1457"/>
  <c r="K1456"/>
  <c r="J1456"/>
  <c r="K1455"/>
  <c r="J1455"/>
  <c r="K1454"/>
  <c r="J1454"/>
  <c r="K1453"/>
  <c r="J1453"/>
  <c r="K1452"/>
  <c r="J1452"/>
  <c r="K1451"/>
  <c r="J1451"/>
  <c r="K1450"/>
  <c r="J1450"/>
  <c r="K1449"/>
  <c r="J1449"/>
  <c r="K1448"/>
  <c r="J1448"/>
  <c r="K1447"/>
  <c r="J1447"/>
  <c r="K1446"/>
  <c r="J1446"/>
  <c r="K1445"/>
  <c r="J1445"/>
  <c r="K1444"/>
  <c r="J1444"/>
  <c r="K1443"/>
  <c r="J1443"/>
  <c r="K1442"/>
  <c r="J1442"/>
  <c r="K1441"/>
  <c r="J1441"/>
  <c r="K1440"/>
  <c r="J1440"/>
  <c r="K1439"/>
  <c r="J1439"/>
  <c r="K1438"/>
  <c r="J1438"/>
  <c r="K1437"/>
  <c r="J1437"/>
  <c r="K1436"/>
  <c r="J1436"/>
  <c r="K1435"/>
  <c r="J1435"/>
  <c r="K1434"/>
  <c r="J1434"/>
  <c r="K1433"/>
  <c r="J1433"/>
  <c r="K1432"/>
  <c r="J1432"/>
  <c r="K1431"/>
  <c r="J1431"/>
  <c r="K1430"/>
  <c r="J1430"/>
  <c r="K1429"/>
  <c r="J1429"/>
  <c r="K1428"/>
  <c r="J1428"/>
  <c r="K1427"/>
  <c r="J1427"/>
  <c r="K1426"/>
  <c r="J1426"/>
  <c r="K1425"/>
  <c r="J1425"/>
  <c r="K1424"/>
  <c r="J1424"/>
  <c r="K1423"/>
  <c r="J1423"/>
  <c r="K1422"/>
  <c r="J1422"/>
  <c r="K1421"/>
  <c r="J1421"/>
  <c r="K1420"/>
  <c r="J1420"/>
  <c r="K1419"/>
  <c r="J1419"/>
  <c r="K1418"/>
  <c r="J1418"/>
  <c r="K1417"/>
  <c r="J1417"/>
  <c r="K1416"/>
  <c r="J1416"/>
  <c r="K1415"/>
  <c r="J1415"/>
  <c r="K1414"/>
  <c r="J1414"/>
  <c r="K1413"/>
  <c r="J1413"/>
  <c r="K1412"/>
  <c r="J1412"/>
  <c r="K1411"/>
  <c r="J1411"/>
  <c r="K1410"/>
  <c r="J1410"/>
  <c r="K1409"/>
  <c r="J1409"/>
  <c r="K1408"/>
  <c r="J1408"/>
  <c r="K1407"/>
  <c r="J1407"/>
  <c r="K1406"/>
  <c r="J1406"/>
  <c r="K1405"/>
  <c r="J1405"/>
  <c r="K1404"/>
  <c r="J1404"/>
  <c r="K1403"/>
  <c r="J1403"/>
  <c r="K1402"/>
  <c r="J1402"/>
  <c r="K1401"/>
  <c r="J1401"/>
  <c r="K1400"/>
  <c r="J1400"/>
  <c r="K1399"/>
  <c r="J1399"/>
  <c r="K1398"/>
  <c r="J1398"/>
  <c r="K1397"/>
  <c r="J1397"/>
  <c r="K1396"/>
  <c r="J1396"/>
  <c r="K1395"/>
  <c r="J1395"/>
  <c r="K1394"/>
  <c r="J1394"/>
  <c r="K1393"/>
  <c r="J1393"/>
  <c r="K1392"/>
  <c r="J1392"/>
  <c r="K1391"/>
  <c r="J1391"/>
  <c r="K1390"/>
  <c r="J1390"/>
  <c r="K1389"/>
  <c r="J1389"/>
  <c r="K1388"/>
  <c r="J1388"/>
  <c r="K1387"/>
  <c r="J1387"/>
  <c r="K1386"/>
  <c r="J1386"/>
  <c r="K1385"/>
  <c r="J1385"/>
  <c r="K1384"/>
  <c r="J1384"/>
  <c r="K1383"/>
  <c r="J1383"/>
  <c r="K1382"/>
  <c r="J1382"/>
  <c r="K1381"/>
  <c r="J1381"/>
  <c r="K1380"/>
  <c r="J1380"/>
  <c r="K1379"/>
  <c r="J1379"/>
  <c r="K1378"/>
  <c r="J1378"/>
  <c r="K1377"/>
  <c r="J1377"/>
  <c r="K1376"/>
  <c r="J1376"/>
  <c r="K1375"/>
  <c r="J1375"/>
  <c r="K1374"/>
  <c r="J1374"/>
  <c r="K1373"/>
  <c r="J1373"/>
  <c r="K1372"/>
  <c r="J1372"/>
  <c r="K1371"/>
  <c r="J1371"/>
  <c r="K1370"/>
  <c r="J1370"/>
  <c r="K1369"/>
  <c r="J1369"/>
  <c r="K1368"/>
  <c r="J1368"/>
  <c r="K1367"/>
  <c r="J1367"/>
  <c r="K1366"/>
  <c r="J1366"/>
  <c r="K1365"/>
  <c r="J1365"/>
  <c r="K1364"/>
  <c r="J1364"/>
  <c r="K1363"/>
  <c r="J1363"/>
  <c r="K1362"/>
  <c r="J1362"/>
  <c r="K1361"/>
  <c r="J1361"/>
  <c r="K1360"/>
  <c r="J1360"/>
  <c r="K1359"/>
  <c r="J1359"/>
  <c r="K1358"/>
  <c r="J1358"/>
  <c r="K1357"/>
  <c r="J1357"/>
  <c r="K1356"/>
  <c r="J1356"/>
  <c r="K1355"/>
  <c r="J1355"/>
  <c r="K1354"/>
  <c r="J1354"/>
  <c r="K1353"/>
  <c r="J1353"/>
  <c r="K1352"/>
  <c r="J1352"/>
  <c r="K1351"/>
  <c r="J1351"/>
  <c r="K1350"/>
  <c r="J1350"/>
  <c r="K1349"/>
  <c r="J1349"/>
  <c r="K1348"/>
  <c r="J1348"/>
  <c r="K1347"/>
  <c r="J1347"/>
  <c r="K1346"/>
  <c r="J1346"/>
  <c r="K1345"/>
  <c r="J1345"/>
  <c r="K1344"/>
  <c r="J1344"/>
  <c r="K1343"/>
  <c r="J1343"/>
  <c r="K1342"/>
  <c r="J1342"/>
  <c r="K1341"/>
  <c r="J1341"/>
  <c r="K1340"/>
  <c r="J1340"/>
  <c r="K1339"/>
  <c r="J1339"/>
  <c r="K1338"/>
  <c r="J1338"/>
  <c r="K1337"/>
  <c r="J1337"/>
  <c r="K1336"/>
  <c r="J1336"/>
  <c r="K1335"/>
  <c r="J1335"/>
  <c r="K1334"/>
  <c r="J1334"/>
  <c r="K1333"/>
  <c r="J1333"/>
  <c r="K1332"/>
  <c r="J1332"/>
  <c r="K1331"/>
  <c r="J1331"/>
  <c r="K1330"/>
  <c r="J1330"/>
  <c r="K1329"/>
  <c r="J1329"/>
  <c r="K1328"/>
  <c r="J1328"/>
  <c r="K1327"/>
  <c r="J1327"/>
  <c r="K1326"/>
  <c r="J1326"/>
  <c r="K1325"/>
  <c r="J1325"/>
  <c r="K1324"/>
  <c r="J1324"/>
  <c r="K1323"/>
  <c r="J1323"/>
  <c r="K1322"/>
  <c r="J1322"/>
  <c r="K1321"/>
  <c r="J1321"/>
  <c r="K1320"/>
  <c r="J1320"/>
  <c r="K1319"/>
  <c r="J1319"/>
  <c r="K1318"/>
  <c r="J1318"/>
  <c r="K1317"/>
  <c r="J1317"/>
  <c r="K1316"/>
  <c r="J1316"/>
  <c r="K1315"/>
  <c r="J1315"/>
  <c r="K1314"/>
  <c r="J1314"/>
  <c r="K1313"/>
  <c r="J1313"/>
  <c r="K1312"/>
  <c r="J1312"/>
  <c r="K1311"/>
  <c r="J1311"/>
  <c r="K1310"/>
  <c r="J1310"/>
  <c r="K1309"/>
  <c r="J1309"/>
  <c r="K1308"/>
  <c r="J1308"/>
  <c r="K1307"/>
  <c r="J1307"/>
  <c r="K1306"/>
  <c r="J1306"/>
  <c r="K1305"/>
  <c r="J1305"/>
  <c r="K1304"/>
  <c r="J1304"/>
  <c r="K1303"/>
  <c r="J1303"/>
  <c r="K1302"/>
  <c r="J1302"/>
  <c r="K1301"/>
  <c r="J1301"/>
  <c r="K1300"/>
  <c r="J1300"/>
  <c r="K1299"/>
  <c r="J1299"/>
  <c r="K1298"/>
  <c r="J1298"/>
  <c r="K1297"/>
  <c r="J1297"/>
  <c r="K1296"/>
  <c r="J1296"/>
  <c r="K1295"/>
  <c r="J1295"/>
  <c r="K1294"/>
  <c r="J1294"/>
  <c r="K1293"/>
  <c r="J1293"/>
  <c r="K1292"/>
  <c r="J1292"/>
  <c r="K1291"/>
  <c r="J1291"/>
  <c r="K1290"/>
  <c r="J1290"/>
  <c r="K1289"/>
  <c r="J1289"/>
  <c r="K1288"/>
  <c r="J1288"/>
  <c r="K1287"/>
  <c r="J1287"/>
  <c r="K1286"/>
  <c r="J1286"/>
  <c r="K1285"/>
  <c r="J1285"/>
  <c r="K1284"/>
  <c r="J1284"/>
  <c r="K1283"/>
  <c r="J1283"/>
  <c r="K1282"/>
  <c r="J1282"/>
  <c r="K1281"/>
  <c r="J1281"/>
  <c r="K1280"/>
  <c r="J1280"/>
  <c r="K1279"/>
  <c r="J1279"/>
  <c r="K1278"/>
  <c r="J1278"/>
  <c r="K1277"/>
  <c r="J1277"/>
  <c r="K1276"/>
  <c r="J1276"/>
  <c r="K1275"/>
  <c r="J1275"/>
  <c r="K1274"/>
  <c r="J1274"/>
  <c r="K1273"/>
  <c r="J1273"/>
  <c r="K1272"/>
  <c r="J1272"/>
  <c r="K1271"/>
  <c r="J1271"/>
  <c r="K1270"/>
  <c r="J1270"/>
  <c r="K1269"/>
  <c r="J1269"/>
  <c r="K1268"/>
  <c r="J1268"/>
  <c r="K1267"/>
  <c r="J1267"/>
  <c r="K1266"/>
  <c r="J1266"/>
  <c r="K1265"/>
  <c r="J1265"/>
  <c r="K1264"/>
  <c r="J1264"/>
  <c r="K1263"/>
  <c r="J1263"/>
  <c r="K1262"/>
  <c r="J1262"/>
  <c r="K1261"/>
  <c r="J1261"/>
  <c r="K1260"/>
  <c r="J1260"/>
  <c r="K1259"/>
  <c r="J1259"/>
  <c r="K1258"/>
  <c r="J1258"/>
  <c r="K1257"/>
  <c r="J1257"/>
  <c r="K1256"/>
  <c r="J1256"/>
  <c r="K1255"/>
  <c r="J1255"/>
  <c r="K1254"/>
  <c r="J1254"/>
  <c r="K1253"/>
  <c r="J1253"/>
  <c r="K1252"/>
  <c r="J1252"/>
  <c r="K1251"/>
  <c r="J1251"/>
  <c r="K1250"/>
  <c r="J1250"/>
  <c r="K1249"/>
  <c r="J1249"/>
  <c r="K1248"/>
  <c r="J1248"/>
  <c r="K1247"/>
  <c r="J1247"/>
  <c r="K1246"/>
  <c r="J1246"/>
  <c r="K1245"/>
  <c r="J1245"/>
  <c r="K1244"/>
  <c r="J1244"/>
  <c r="K1243"/>
  <c r="J1243"/>
  <c r="K1242"/>
  <c r="J1242"/>
  <c r="K1241"/>
  <c r="J1241"/>
  <c r="K1240"/>
  <c r="J1240"/>
  <c r="K1239"/>
  <c r="J1239"/>
  <c r="K1238"/>
  <c r="J1238"/>
  <c r="K1237"/>
  <c r="J1237"/>
  <c r="K1236"/>
  <c r="J1236"/>
  <c r="K1235"/>
  <c r="J1235"/>
  <c r="K1234"/>
  <c r="J1234"/>
  <c r="K1233"/>
  <c r="J1233"/>
  <c r="K1232"/>
  <c r="J1232"/>
  <c r="K1231"/>
  <c r="J1231"/>
  <c r="K1230"/>
  <c r="J1230"/>
  <c r="K1229"/>
  <c r="J1229"/>
  <c r="K1228"/>
  <c r="J1228"/>
  <c r="K1227"/>
  <c r="J1227"/>
  <c r="K1226"/>
  <c r="J1226"/>
  <c r="K1225"/>
  <c r="J1225"/>
  <c r="K1224"/>
  <c r="J1224"/>
  <c r="K1223"/>
  <c r="J1223"/>
  <c r="K1222"/>
  <c r="J1222"/>
  <c r="K1221"/>
  <c r="J1221"/>
  <c r="K1220"/>
  <c r="J1220"/>
  <c r="K1219"/>
  <c r="J1219"/>
  <c r="K1218"/>
  <c r="J1218"/>
  <c r="K1217"/>
  <c r="J1217"/>
  <c r="K1216"/>
  <c r="J1216"/>
  <c r="K1215"/>
  <c r="J1215"/>
  <c r="K1214"/>
  <c r="J1214"/>
  <c r="K1213"/>
  <c r="J1213"/>
  <c r="K1212"/>
  <c r="J1212"/>
  <c r="K1211"/>
  <c r="J1211"/>
  <c r="K1210"/>
  <c r="J1210"/>
  <c r="K1209"/>
  <c r="J1209"/>
  <c r="K1208"/>
  <c r="J1208"/>
  <c r="K1207"/>
  <c r="J1207"/>
  <c r="K1206"/>
  <c r="J1206"/>
  <c r="K1205"/>
  <c r="J1205"/>
  <c r="K1204"/>
  <c r="J1204"/>
  <c r="K1203"/>
  <c r="J1203"/>
  <c r="K1202"/>
  <c r="J1202"/>
  <c r="K1201"/>
  <c r="J1201"/>
  <c r="K1200"/>
  <c r="J1200"/>
  <c r="K1199"/>
  <c r="J1199"/>
  <c r="K1198"/>
  <c r="J1198"/>
  <c r="K1197"/>
  <c r="J1197"/>
  <c r="K1196"/>
  <c r="J1196"/>
  <c r="K1195"/>
  <c r="J1195"/>
  <c r="K1194"/>
  <c r="J1194"/>
  <c r="K1193"/>
  <c r="J1193"/>
  <c r="K1192"/>
  <c r="J1192"/>
  <c r="K1191"/>
  <c r="J1191"/>
  <c r="K1190"/>
  <c r="J1190"/>
  <c r="K1189"/>
  <c r="J1189"/>
  <c r="K1188"/>
  <c r="J1188"/>
  <c r="K1187"/>
  <c r="J1187"/>
  <c r="K1186"/>
  <c r="J1186"/>
  <c r="K1185"/>
  <c r="J1185"/>
  <c r="K1184"/>
  <c r="J1184"/>
  <c r="K1183"/>
  <c r="J1183"/>
  <c r="K1182"/>
  <c r="J1182"/>
  <c r="K1181"/>
  <c r="J1181"/>
  <c r="K1180"/>
  <c r="J1180"/>
  <c r="K1179"/>
  <c r="J1179"/>
  <c r="K1178"/>
  <c r="J1178"/>
  <c r="K1177"/>
  <c r="J1177"/>
  <c r="K1176"/>
  <c r="J1176"/>
  <c r="K1175"/>
  <c r="J1175"/>
  <c r="K1174"/>
  <c r="J1174"/>
  <c r="K1173"/>
  <c r="J1173"/>
  <c r="K1172"/>
  <c r="J1172"/>
  <c r="K1171"/>
  <c r="J1171"/>
  <c r="K1170"/>
  <c r="J1170"/>
  <c r="K1169"/>
  <c r="J1169"/>
  <c r="K1168"/>
  <c r="J1168"/>
  <c r="K1167"/>
  <c r="J1167"/>
  <c r="K1166"/>
  <c r="J1166"/>
  <c r="K1165"/>
  <c r="J1165"/>
  <c r="K1164"/>
  <c r="J1164"/>
  <c r="K1163"/>
  <c r="J1163"/>
  <c r="K1162"/>
  <c r="J1162"/>
  <c r="K1161"/>
  <c r="J1161"/>
  <c r="K1160"/>
  <c r="J1160"/>
  <c r="K1159"/>
  <c r="J1159"/>
  <c r="K1158"/>
  <c r="J1158"/>
  <c r="K1157"/>
  <c r="J1157"/>
  <c r="K1156"/>
  <c r="J1156"/>
  <c r="K1155"/>
  <c r="J1155"/>
  <c r="K1154"/>
  <c r="J1154"/>
  <c r="K1153"/>
  <c r="J1153"/>
  <c r="K1152"/>
  <c r="J1152"/>
  <c r="K1151"/>
  <c r="J1151"/>
  <c r="K1150"/>
  <c r="J1150"/>
  <c r="K1149"/>
  <c r="J1149"/>
  <c r="K1148"/>
  <c r="J1148"/>
  <c r="K1147"/>
  <c r="J1147"/>
  <c r="K1146"/>
  <c r="J1146"/>
  <c r="K1145"/>
  <c r="J1145"/>
  <c r="K1144"/>
  <c r="J1144"/>
  <c r="K1143"/>
  <c r="J1143"/>
  <c r="K1142"/>
  <c r="J1142"/>
  <c r="K1141"/>
  <c r="J1141"/>
  <c r="K1140"/>
  <c r="J1140"/>
  <c r="K1139"/>
  <c r="J1139"/>
  <c r="K1138"/>
  <c r="J1138"/>
  <c r="K1137"/>
  <c r="J1137"/>
  <c r="K1136"/>
  <c r="J1136"/>
  <c r="K1135"/>
  <c r="J1135"/>
  <c r="K1134"/>
  <c r="J1134"/>
  <c r="K1133"/>
  <c r="J1133"/>
  <c r="K1132"/>
  <c r="J1132"/>
  <c r="K1131"/>
  <c r="J1131"/>
  <c r="K1130"/>
  <c r="J1130"/>
  <c r="K1129"/>
  <c r="J1129"/>
  <c r="K1128"/>
  <c r="J1128"/>
  <c r="K1127"/>
  <c r="J1127"/>
  <c r="K1126"/>
  <c r="J1126"/>
  <c r="K1125"/>
  <c r="J1125"/>
  <c r="K1124"/>
  <c r="J1124"/>
  <c r="K1123"/>
  <c r="J1123"/>
  <c r="K1122"/>
  <c r="J1122"/>
  <c r="K1121"/>
  <c r="J1121"/>
  <c r="K1120"/>
  <c r="J1120"/>
  <c r="K1119"/>
  <c r="J1119"/>
  <c r="K1118"/>
  <c r="J1118"/>
  <c r="K1117"/>
  <c r="J1117"/>
  <c r="K1116"/>
  <c r="J1116"/>
  <c r="K1115"/>
  <c r="J1115"/>
  <c r="K1114"/>
  <c r="J1114"/>
  <c r="K1113"/>
  <c r="J1113"/>
  <c r="K1112"/>
  <c r="J1112"/>
  <c r="K1111"/>
  <c r="J1111"/>
  <c r="K1110"/>
  <c r="J1110"/>
  <c r="K1109"/>
  <c r="J1109"/>
  <c r="K1108"/>
  <c r="J1108"/>
  <c r="K1107"/>
  <c r="J1107"/>
  <c r="K1106"/>
  <c r="J1106"/>
  <c r="K1105"/>
  <c r="J1105"/>
  <c r="K1104"/>
  <c r="J1104"/>
  <c r="K1103"/>
  <c r="J1103"/>
  <c r="K1102"/>
  <c r="J1102"/>
  <c r="K1101"/>
  <c r="J1101"/>
  <c r="K1100"/>
  <c r="J1100"/>
  <c r="K1099"/>
  <c r="J1099"/>
  <c r="K1098"/>
  <c r="J1098"/>
  <c r="K1097"/>
  <c r="J1097"/>
  <c r="K1096"/>
  <c r="J1096"/>
  <c r="K1095"/>
  <c r="J1095"/>
  <c r="K1094"/>
  <c r="J1094"/>
  <c r="K1093"/>
  <c r="J1093"/>
  <c r="K1092"/>
  <c r="J1092"/>
  <c r="K1091"/>
  <c r="J1091"/>
  <c r="K1090"/>
  <c r="J1090"/>
  <c r="K1089"/>
  <c r="J1089"/>
  <c r="K1088"/>
  <c r="J1088"/>
  <c r="K1087"/>
  <c r="J1087"/>
  <c r="K1086"/>
  <c r="J1086"/>
  <c r="K1085"/>
  <c r="J1085"/>
  <c r="K1084"/>
  <c r="J1084"/>
  <c r="K1083"/>
  <c r="J1083"/>
  <c r="K1082"/>
  <c r="J1082"/>
  <c r="K1081"/>
  <c r="J1081"/>
  <c r="K1080"/>
  <c r="J1080"/>
  <c r="K1079"/>
  <c r="J1079"/>
  <c r="K1078"/>
  <c r="J1078"/>
  <c r="K1077"/>
  <c r="J1077"/>
  <c r="K1076"/>
  <c r="J1076"/>
  <c r="K1075"/>
  <c r="J1075"/>
  <c r="K1074"/>
  <c r="J1074"/>
  <c r="K1073"/>
  <c r="J1073"/>
  <c r="K1072"/>
  <c r="J1072"/>
  <c r="K1071"/>
  <c r="J1071"/>
  <c r="K1070"/>
  <c r="J1070"/>
  <c r="K1069"/>
  <c r="J1069"/>
  <c r="K1068"/>
  <c r="J1068"/>
  <c r="K1067"/>
  <c r="J1067"/>
  <c r="K1066"/>
  <c r="J1066"/>
  <c r="K1065"/>
  <c r="J1065"/>
  <c r="K1064"/>
  <c r="J1064"/>
  <c r="K1063"/>
  <c r="J1063"/>
  <c r="K1062"/>
  <c r="J1062"/>
  <c r="K1061"/>
  <c r="J1061"/>
  <c r="K1060"/>
  <c r="J1060"/>
  <c r="K1059"/>
  <c r="J1059"/>
  <c r="K1058"/>
  <c r="J1058"/>
  <c r="K1057"/>
  <c r="J1057"/>
  <c r="K1056"/>
  <c r="J1056"/>
  <c r="K1055"/>
  <c r="J1055"/>
  <c r="K1054"/>
  <c r="J1054"/>
  <c r="K1053"/>
  <c r="J1053"/>
  <c r="K1052"/>
  <c r="J1052"/>
  <c r="K1051"/>
  <c r="J1051"/>
  <c r="K1050"/>
  <c r="J1050"/>
  <c r="K1049"/>
  <c r="J1049"/>
  <c r="K1048"/>
  <c r="J1048"/>
  <c r="K1047"/>
  <c r="J1047"/>
  <c r="K1046"/>
  <c r="J1046"/>
  <c r="K1045"/>
  <c r="J1045"/>
  <c r="K1044"/>
  <c r="J1044"/>
  <c r="K1043"/>
  <c r="J1043"/>
  <c r="K1042"/>
  <c r="J1042"/>
  <c r="K1041"/>
  <c r="J1041"/>
  <c r="K1040"/>
  <c r="J1040"/>
  <c r="K1039"/>
  <c r="J1039"/>
  <c r="K1038"/>
  <c r="J1038"/>
  <c r="K1037"/>
  <c r="J1037"/>
  <c r="K1036"/>
  <c r="J1036"/>
  <c r="K1035"/>
  <c r="J1035"/>
  <c r="K1034"/>
  <c r="J1034"/>
  <c r="K1033"/>
  <c r="J1033"/>
  <c r="K1032"/>
  <c r="J1032"/>
  <c r="K1031"/>
  <c r="J1031"/>
  <c r="K1030"/>
  <c r="J1030"/>
  <c r="K1029"/>
  <c r="J1029"/>
  <c r="K1028"/>
  <c r="J1028"/>
  <c r="K1027"/>
  <c r="J1027"/>
  <c r="K1026"/>
  <c r="J1026"/>
  <c r="K1025"/>
  <c r="J1025"/>
  <c r="K1024"/>
  <c r="J1024"/>
  <c r="K1023"/>
  <c r="J1023"/>
  <c r="K1022"/>
  <c r="J1022"/>
  <c r="K1021"/>
  <c r="J1021"/>
  <c r="K1020"/>
  <c r="J1020"/>
  <c r="K1019"/>
  <c r="J1019"/>
  <c r="K1018"/>
  <c r="J1018"/>
  <c r="K1017"/>
  <c r="J1017"/>
  <c r="K1016"/>
  <c r="J1016"/>
  <c r="K1015"/>
  <c r="J1015"/>
  <c r="K1014"/>
  <c r="J1014"/>
  <c r="K1013"/>
  <c r="J1013"/>
  <c r="K1012"/>
  <c r="J1012"/>
  <c r="K1011"/>
  <c r="J1011"/>
  <c r="K1010"/>
  <c r="J1010"/>
  <c r="K1009"/>
  <c r="J1009"/>
  <c r="K1008"/>
  <c r="J1008"/>
  <c r="K1007"/>
  <c r="J1007"/>
  <c r="K1006"/>
  <c r="J1006"/>
  <c r="K1005"/>
  <c r="J1005"/>
  <c r="K1004"/>
  <c r="J1004"/>
  <c r="K1003"/>
  <c r="J1003"/>
  <c r="K1002"/>
  <c r="J1002"/>
  <c r="K1001"/>
  <c r="J1001"/>
  <c r="K1000"/>
  <c r="J1000"/>
  <c r="K999"/>
  <c r="J999"/>
  <c r="K998"/>
  <c r="J998"/>
  <c r="K997"/>
  <c r="J997"/>
  <c r="K996"/>
  <c r="J996"/>
  <c r="K995"/>
  <c r="J995"/>
  <c r="K994"/>
  <c r="J994"/>
  <c r="K993"/>
  <c r="J993"/>
  <c r="K992"/>
  <c r="J992"/>
  <c r="K991"/>
  <c r="J991"/>
  <c r="K990"/>
  <c r="J990"/>
  <c r="K989"/>
  <c r="J989"/>
  <c r="K988"/>
  <c r="J988"/>
  <c r="K987"/>
  <c r="J987"/>
  <c r="K986"/>
  <c r="J986"/>
  <c r="K985"/>
  <c r="J985"/>
  <c r="K984"/>
  <c r="J984"/>
  <c r="K983"/>
  <c r="J983"/>
  <c r="K982"/>
  <c r="J982"/>
  <c r="K981"/>
  <c r="J981"/>
  <c r="K980"/>
  <c r="J980"/>
  <c r="K979"/>
  <c r="J979"/>
  <c r="K978"/>
  <c r="J978"/>
  <c r="K977"/>
  <c r="J977"/>
  <c r="K976"/>
  <c r="J976"/>
  <c r="K975"/>
  <c r="J975"/>
  <c r="K974"/>
  <c r="J974"/>
  <c r="K973"/>
  <c r="J973"/>
  <c r="K972"/>
  <c r="J972"/>
  <c r="K971"/>
  <c r="J971"/>
  <c r="K970"/>
  <c r="J970"/>
  <c r="K969"/>
  <c r="J969"/>
  <c r="K968"/>
  <c r="J968"/>
  <c r="K967"/>
  <c r="J967"/>
  <c r="K966"/>
  <c r="J966"/>
  <c r="K965"/>
  <c r="J965"/>
  <c r="K964"/>
  <c r="J964"/>
  <c r="K963"/>
  <c r="J963"/>
  <c r="K962"/>
  <c r="J962"/>
  <c r="K961"/>
  <c r="J961"/>
  <c r="K960"/>
  <c r="J960"/>
  <c r="K959"/>
  <c r="J959"/>
  <c r="K958"/>
  <c r="J958"/>
  <c r="K957"/>
  <c r="J957"/>
  <c r="K956"/>
  <c r="J956"/>
  <c r="K955"/>
  <c r="J955"/>
  <c r="K954"/>
  <c r="J954"/>
  <c r="K953"/>
  <c r="J953"/>
  <c r="K952"/>
  <c r="J952"/>
  <c r="K951"/>
  <c r="J951"/>
  <c r="K950"/>
  <c r="J950"/>
  <c r="K949"/>
  <c r="J949"/>
  <c r="K948"/>
  <c r="J948"/>
  <c r="K947"/>
  <c r="J947"/>
  <c r="K946"/>
  <c r="J946"/>
  <c r="K945"/>
  <c r="J945"/>
  <c r="K944"/>
  <c r="J944"/>
  <c r="K943"/>
  <c r="J943"/>
  <c r="K942"/>
  <c r="J942"/>
  <c r="K941"/>
  <c r="J941"/>
  <c r="K940"/>
  <c r="J940"/>
  <c r="K939"/>
  <c r="J939"/>
  <c r="K938"/>
  <c r="J938"/>
  <c r="K937"/>
  <c r="J937"/>
  <c r="K936"/>
  <c r="J936"/>
  <c r="K935"/>
  <c r="J935"/>
  <c r="K934"/>
  <c r="J934"/>
  <c r="K933"/>
  <c r="J933"/>
  <c r="K932"/>
  <c r="J932"/>
  <c r="K931"/>
  <c r="J931"/>
  <c r="K930"/>
  <c r="J930"/>
  <c r="K929"/>
  <c r="J929"/>
  <c r="K928"/>
  <c r="J928"/>
  <c r="K927"/>
  <c r="J927"/>
  <c r="K926"/>
  <c r="J926"/>
  <c r="K925"/>
  <c r="J925"/>
  <c r="K924"/>
  <c r="J924"/>
  <c r="K923"/>
  <c r="J923"/>
  <c r="K922"/>
  <c r="J922"/>
  <c r="K921"/>
  <c r="J921"/>
  <c r="K920"/>
  <c r="J920"/>
  <c r="K919"/>
  <c r="J919"/>
  <c r="K918"/>
  <c r="J918"/>
  <c r="K917"/>
  <c r="J917"/>
  <c r="K916"/>
  <c r="J916"/>
  <c r="K915"/>
  <c r="J915"/>
  <c r="K914"/>
  <c r="J914"/>
  <c r="K913"/>
  <c r="J913"/>
  <c r="K912"/>
  <c r="J912"/>
  <c r="K911"/>
  <c r="J911"/>
  <c r="K910"/>
  <c r="J910"/>
  <c r="K909"/>
  <c r="J909"/>
  <c r="K908"/>
  <c r="J908"/>
  <c r="K907"/>
  <c r="J907"/>
  <c r="K906"/>
  <c r="J906"/>
  <c r="K905"/>
  <c r="J905"/>
  <c r="K904"/>
  <c r="J904"/>
  <c r="K903"/>
  <c r="J903"/>
  <c r="K902"/>
  <c r="J902"/>
  <c r="K901"/>
  <c r="J901"/>
  <c r="K900"/>
  <c r="J900"/>
  <c r="K899"/>
  <c r="J899"/>
  <c r="K898"/>
  <c r="J898"/>
  <c r="K897"/>
  <c r="J897"/>
  <c r="K896"/>
  <c r="J896"/>
  <c r="K895"/>
  <c r="J895"/>
  <c r="K894"/>
  <c r="J894"/>
  <c r="K893"/>
  <c r="J893"/>
  <c r="K892"/>
  <c r="J892"/>
  <c r="K891"/>
  <c r="J891"/>
  <c r="K890"/>
  <c r="J890"/>
  <c r="K889"/>
  <c r="J889"/>
  <c r="K888"/>
  <c r="J888"/>
  <c r="K887"/>
  <c r="J887"/>
  <c r="K886"/>
  <c r="J886"/>
  <c r="K885"/>
  <c r="J885"/>
  <c r="K884"/>
  <c r="J884"/>
  <c r="K883"/>
  <c r="J883"/>
  <c r="K882"/>
  <c r="J882"/>
  <c r="K881"/>
  <c r="J881"/>
  <c r="K880"/>
  <c r="J880"/>
  <c r="K879"/>
  <c r="J879"/>
  <c r="K878"/>
  <c r="J878"/>
  <c r="K877"/>
  <c r="J877"/>
  <c r="K876"/>
  <c r="J876"/>
  <c r="K875"/>
  <c r="J875"/>
  <c r="K874"/>
  <c r="J874"/>
  <c r="K873"/>
  <c r="J873"/>
  <c r="K872"/>
  <c r="J872"/>
  <c r="K871"/>
  <c r="J871"/>
  <c r="K870"/>
  <c r="J870"/>
  <c r="K869"/>
  <c r="J869"/>
  <c r="K868"/>
  <c r="J868"/>
  <c r="K867"/>
  <c r="J867"/>
  <c r="K866"/>
  <c r="J866"/>
  <c r="K865"/>
  <c r="J865"/>
  <c r="K864"/>
  <c r="J864"/>
  <c r="K863"/>
  <c r="J863"/>
  <c r="K862"/>
  <c r="J862"/>
  <c r="K861"/>
  <c r="J861"/>
  <c r="K860"/>
  <c r="J860"/>
  <c r="K859"/>
  <c r="J859"/>
  <c r="K858"/>
  <c r="J858"/>
  <c r="K857"/>
  <c r="J857"/>
  <c r="K856"/>
  <c r="J856"/>
  <c r="K855"/>
  <c r="J855"/>
  <c r="K854"/>
  <c r="J854"/>
  <c r="K853"/>
  <c r="J853"/>
  <c r="K852"/>
  <c r="J852"/>
  <c r="K851"/>
  <c r="J851"/>
  <c r="K850"/>
  <c r="J850"/>
  <c r="K849"/>
  <c r="J849"/>
  <c r="K848"/>
  <c r="J848"/>
  <c r="K847"/>
  <c r="J847"/>
  <c r="K846"/>
  <c r="J846"/>
  <c r="K845"/>
  <c r="J845"/>
  <c r="K844"/>
  <c r="J844"/>
  <c r="K843"/>
  <c r="J843"/>
  <c r="K842"/>
  <c r="J842"/>
  <c r="K841"/>
  <c r="J841"/>
  <c r="K840"/>
  <c r="J840"/>
  <c r="K839"/>
  <c r="J839"/>
  <c r="K838"/>
  <c r="J838"/>
  <c r="K837"/>
  <c r="J837"/>
  <c r="K836"/>
  <c r="J836"/>
  <c r="K835"/>
  <c r="J835"/>
  <c r="K834"/>
  <c r="J834"/>
  <c r="K833"/>
  <c r="J833"/>
  <c r="K832"/>
  <c r="J832"/>
  <c r="K831"/>
  <c r="J831"/>
  <c r="K830"/>
  <c r="J830"/>
  <c r="K829"/>
  <c r="J829"/>
  <c r="K828"/>
  <c r="J828"/>
  <c r="K827"/>
  <c r="J827"/>
  <c r="K826"/>
  <c r="J826"/>
  <c r="K825"/>
  <c r="J825"/>
  <c r="K824"/>
  <c r="J824"/>
  <c r="K823"/>
  <c r="J823"/>
  <c r="K822"/>
  <c r="J822"/>
  <c r="K821"/>
  <c r="J821"/>
  <c r="K820"/>
  <c r="J820"/>
  <c r="K819"/>
  <c r="J819"/>
  <c r="K818"/>
  <c r="J818"/>
  <c r="K817"/>
  <c r="J817"/>
  <c r="K816"/>
  <c r="J816"/>
  <c r="K815"/>
  <c r="J815"/>
  <c r="K814"/>
  <c r="J814"/>
  <c r="K813"/>
  <c r="J813"/>
  <c r="K812"/>
  <c r="J812"/>
  <c r="K811"/>
  <c r="J811"/>
  <c r="K810"/>
  <c r="J810"/>
  <c r="K809"/>
  <c r="J809"/>
  <c r="K808"/>
  <c r="J808"/>
  <c r="K807"/>
  <c r="J807"/>
  <c r="K806"/>
  <c r="J806"/>
  <c r="K805"/>
  <c r="J805"/>
  <c r="K804"/>
  <c r="J804"/>
  <c r="K803"/>
  <c r="J803"/>
  <c r="K802"/>
  <c r="J802"/>
  <c r="K801"/>
  <c r="J801"/>
  <c r="K800"/>
  <c r="J800"/>
  <c r="K799"/>
  <c r="J799"/>
  <c r="K798"/>
  <c r="J798"/>
  <c r="K797"/>
  <c r="J797"/>
  <c r="K796"/>
  <c r="J796"/>
  <c r="K795"/>
  <c r="J795"/>
  <c r="K794"/>
  <c r="J794"/>
  <c r="K793"/>
  <c r="J793"/>
  <c r="K792"/>
  <c r="J792"/>
  <c r="K791"/>
  <c r="J791"/>
  <c r="K790"/>
  <c r="J790"/>
  <c r="K789"/>
  <c r="J789"/>
  <c r="K788"/>
  <c r="J788"/>
  <c r="K787"/>
  <c r="J787"/>
  <c r="K786"/>
  <c r="J786"/>
  <c r="K785"/>
  <c r="J785"/>
  <c r="K784"/>
  <c r="J784"/>
  <c r="K783"/>
  <c r="J783"/>
  <c r="K782"/>
  <c r="J782"/>
  <c r="K781"/>
  <c r="J781"/>
  <c r="K780"/>
  <c r="J780"/>
  <c r="K779"/>
  <c r="J779"/>
  <c r="K778"/>
  <c r="J778"/>
  <c r="K777"/>
  <c r="J777"/>
  <c r="K776"/>
  <c r="J776"/>
  <c r="K775"/>
  <c r="J775"/>
  <c r="K774"/>
  <c r="J774"/>
  <c r="K773"/>
  <c r="J773"/>
  <c r="K772"/>
  <c r="J772"/>
  <c r="K771"/>
  <c r="J771"/>
  <c r="K770"/>
  <c r="J770"/>
  <c r="K769"/>
  <c r="J769"/>
  <c r="K768"/>
  <c r="J768"/>
  <c r="K767"/>
  <c r="J767"/>
  <c r="K766"/>
  <c r="J766"/>
  <c r="K765"/>
  <c r="J765"/>
  <c r="K764"/>
  <c r="J764"/>
  <c r="K763"/>
  <c r="J763"/>
  <c r="K762"/>
  <c r="J762"/>
  <c r="K761"/>
  <c r="J761"/>
  <c r="K760"/>
  <c r="J760"/>
  <c r="K759"/>
  <c r="J759"/>
  <c r="K758"/>
  <c r="J758"/>
  <c r="K757"/>
  <c r="J757"/>
  <c r="K756"/>
  <c r="J756"/>
  <c r="K755"/>
  <c r="J755"/>
  <c r="K754"/>
  <c r="J754"/>
  <c r="K753"/>
  <c r="J753"/>
  <c r="K752"/>
  <c r="J752"/>
  <c r="K751"/>
  <c r="J751"/>
  <c r="K750"/>
  <c r="J750"/>
  <c r="K749"/>
  <c r="J749"/>
  <c r="K748"/>
  <c r="J748"/>
  <c r="K747"/>
  <c r="J747"/>
  <c r="K746"/>
  <c r="J746"/>
  <c r="K745"/>
  <c r="J745"/>
  <c r="K744"/>
  <c r="J744"/>
  <c r="K743"/>
  <c r="J743"/>
  <c r="K742"/>
  <c r="J742"/>
  <c r="K741"/>
  <c r="J741"/>
  <c r="K740"/>
  <c r="J740"/>
  <c r="K739"/>
  <c r="J739"/>
  <c r="K738"/>
  <c r="J738"/>
  <c r="K737"/>
  <c r="J737"/>
  <c r="K736"/>
  <c r="J736"/>
  <c r="K735"/>
  <c r="J735"/>
  <c r="K734"/>
  <c r="J734"/>
  <c r="K733"/>
  <c r="J733"/>
  <c r="K732"/>
  <c r="J732"/>
  <c r="K731"/>
  <c r="J731"/>
  <c r="K730"/>
  <c r="P730" s="1"/>
  <c r="J730"/>
  <c r="K729"/>
  <c r="J729"/>
  <c r="K728"/>
  <c r="J728"/>
  <c r="K727"/>
  <c r="J727"/>
  <c r="K726"/>
  <c r="J726"/>
  <c r="K725"/>
  <c r="J725"/>
  <c r="K724"/>
  <c r="J724"/>
  <c r="K723"/>
  <c r="J723"/>
  <c r="K722"/>
  <c r="J722"/>
  <c r="K721"/>
  <c r="J721"/>
  <c r="K720"/>
  <c r="J720"/>
  <c r="K719"/>
  <c r="J719"/>
  <c r="K718"/>
  <c r="J718"/>
  <c r="K717"/>
  <c r="J717"/>
  <c r="K716"/>
  <c r="J716"/>
  <c r="K715"/>
  <c r="J715"/>
  <c r="K714"/>
  <c r="P714" s="1"/>
  <c r="J714"/>
  <c r="K713"/>
  <c r="J713"/>
  <c r="K712"/>
  <c r="J712"/>
  <c r="K711"/>
  <c r="J711"/>
  <c r="K710"/>
  <c r="J710"/>
  <c r="K709"/>
  <c r="J709"/>
  <c r="K708"/>
  <c r="J708"/>
  <c r="K707"/>
  <c r="J707"/>
  <c r="K706"/>
  <c r="J706"/>
  <c r="K705"/>
  <c r="J705"/>
  <c r="K704"/>
  <c r="J704"/>
  <c r="K703"/>
  <c r="J703"/>
  <c r="K702"/>
  <c r="J702"/>
  <c r="K701"/>
  <c r="J701"/>
  <c r="K700"/>
  <c r="J700"/>
  <c r="K699"/>
  <c r="J699"/>
  <c r="K698"/>
  <c r="P698" s="1"/>
  <c r="J698"/>
  <c r="K697"/>
  <c r="J697"/>
  <c r="K696"/>
  <c r="P696" s="1"/>
  <c r="J696"/>
  <c r="K695"/>
  <c r="J695"/>
  <c r="K694"/>
  <c r="J694"/>
  <c r="K693"/>
  <c r="J693"/>
  <c r="K692"/>
  <c r="P692" s="1"/>
  <c r="J692"/>
  <c r="K691"/>
  <c r="J691"/>
  <c r="K690"/>
  <c r="P690" s="1"/>
  <c r="J690"/>
  <c r="K689"/>
  <c r="J689"/>
  <c r="K688"/>
  <c r="P688" s="1"/>
  <c r="J688"/>
  <c r="K687"/>
  <c r="J687"/>
  <c r="K686"/>
  <c r="J686"/>
  <c r="K685"/>
  <c r="J685"/>
  <c r="K684"/>
  <c r="P684" s="1"/>
  <c r="J684"/>
  <c r="K683"/>
  <c r="J683"/>
  <c r="K682"/>
  <c r="P682" s="1"/>
  <c r="J682"/>
  <c r="K681"/>
  <c r="J681"/>
  <c r="K680"/>
  <c r="P680" s="1"/>
  <c r="J680"/>
  <c r="K679"/>
  <c r="J679"/>
  <c r="K678"/>
  <c r="J678"/>
  <c r="K677"/>
  <c r="J677"/>
  <c r="K676"/>
  <c r="P676" s="1"/>
  <c r="J676"/>
  <c r="K675"/>
  <c r="J675"/>
  <c r="K674"/>
  <c r="P674" s="1"/>
  <c r="J674"/>
  <c r="K673"/>
  <c r="J673"/>
  <c r="K672"/>
  <c r="P672" s="1"/>
  <c r="J672"/>
  <c r="K671"/>
  <c r="J671"/>
  <c r="K670"/>
  <c r="J670"/>
  <c r="K669"/>
  <c r="J669"/>
  <c r="K668"/>
  <c r="P668" s="1"/>
  <c r="J668"/>
  <c r="K667"/>
  <c r="J667"/>
  <c r="K666"/>
  <c r="P666" s="1"/>
  <c r="J666"/>
  <c r="K665"/>
  <c r="J665"/>
  <c r="K664"/>
  <c r="P664" s="1"/>
  <c r="J664"/>
  <c r="K663"/>
  <c r="J663"/>
  <c r="K662"/>
  <c r="J662"/>
  <c r="K661"/>
  <c r="J661"/>
  <c r="K660"/>
  <c r="P660" s="1"/>
  <c r="J660"/>
  <c r="K659"/>
  <c r="J659"/>
  <c r="K658"/>
  <c r="P658" s="1"/>
  <c r="J658"/>
  <c r="K657"/>
  <c r="J657"/>
  <c r="K656"/>
  <c r="P656" s="1"/>
  <c r="J656"/>
  <c r="K655"/>
  <c r="J655"/>
  <c r="K654"/>
  <c r="P654" s="1"/>
  <c r="J654"/>
  <c r="K653"/>
  <c r="J653"/>
  <c r="K652"/>
  <c r="P652" s="1"/>
  <c r="J652"/>
  <c r="K651"/>
  <c r="J651"/>
  <c r="K650"/>
  <c r="P650" s="1"/>
  <c r="J650"/>
  <c r="K649"/>
  <c r="J649"/>
  <c r="K648"/>
  <c r="P648" s="1"/>
  <c r="J648"/>
  <c r="K647"/>
  <c r="J647"/>
  <c r="K646"/>
  <c r="P646" s="1"/>
  <c r="J646"/>
  <c r="K645"/>
  <c r="J645"/>
  <c r="K644"/>
  <c r="P644" s="1"/>
  <c r="J644"/>
  <c r="K643"/>
  <c r="J643"/>
  <c r="K642"/>
  <c r="P642" s="1"/>
  <c r="J642"/>
  <c r="K641"/>
  <c r="J641"/>
  <c r="K640"/>
  <c r="P640" s="1"/>
  <c r="J640"/>
  <c r="K639"/>
  <c r="J639"/>
  <c r="K638"/>
  <c r="P638" s="1"/>
  <c r="J638"/>
  <c r="K637"/>
  <c r="J637"/>
  <c r="K636"/>
  <c r="P636" s="1"/>
  <c r="J636"/>
  <c r="K635"/>
  <c r="J635"/>
  <c r="K634"/>
  <c r="P634" s="1"/>
  <c r="J634"/>
  <c r="K633"/>
  <c r="J633"/>
  <c r="K632"/>
  <c r="P632" s="1"/>
  <c r="J632"/>
  <c r="K631"/>
  <c r="J631"/>
  <c r="K630"/>
  <c r="P630" s="1"/>
  <c r="J630"/>
  <c r="K629"/>
  <c r="J629"/>
  <c r="K628"/>
  <c r="P628" s="1"/>
  <c r="J628"/>
  <c r="K627"/>
  <c r="J627"/>
  <c r="K626"/>
  <c r="P626" s="1"/>
  <c r="J626"/>
  <c r="K625"/>
  <c r="J625"/>
  <c r="K624"/>
  <c r="P624" s="1"/>
  <c r="J624"/>
  <c r="K623"/>
  <c r="J623"/>
  <c r="K622"/>
  <c r="P622" s="1"/>
  <c r="J622"/>
  <c r="K621"/>
  <c r="J621"/>
  <c r="K620"/>
  <c r="P620" s="1"/>
  <c r="J620"/>
  <c r="K619"/>
  <c r="J619"/>
  <c r="K618"/>
  <c r="P618" s="1"/>
  <c r="J618"/>
  <c r="K617"/>
  <c r="J617"/>
  <c r="K616"/>
  <c r="P616" s="1"/>
  <c r="J616"/>
  <c r="K615"/>
  <c r="J615"/>
  <c r="K614"/>
  <c r="P614" s="1"/>
  <c r="J614"/>
  <c r="K613"/>
  <c r="J613"/>
  <c r="K612"/>
  <c r="P612" s="1"/>
  <c r="J612"/>
  <c r="K611"/>
  <c r="J611"/>
  <c r="K610"/>
  <c r="P610" s="1"/>
  <c r="J610"/>
  <c r="K609"/>
  <c r="J609"/>
  <c r="K608"/>
  <c r="P608" s="1"/>
  <c r="J608"/>
  <c r="K607"/>
  <c r="J607"/>
  <c r="K606"/>
  <c r="P606" s="1"/>
  <c r="J606"/>
  <c r="K605"/>
  <c r="J605"/>
  <c r="K604"/>
  <c r="P604" s="1"/>
  <c r="J604"/>
  <c r="K603"/>
  <c r="J603"/>
  <c r="K602"/>
  <c r="P602" s="1"/>
  <c r="J602"/>
  <c r="K601"/>
  <c r="J601"/>
  <c r="K600"/>
  <c r="P600" s="1"/>
  <c r="J600"/>
  <c r="K599"/>
  <c r="J599"/>
  <c r="K598"/>
  <c r="P598" s="1"/>
  <c r="J598"/>
  <c r="K597"/>
  <c r="J597"/>
  <c r="K596"/>
  <c r="P596" s="1"/>
  <c r="J596"/>
  <c r="K595"/>
  <c r="J595"/>
  <c r="K594"/>
  <c r="P594" s="1"/>
  <c r="J594"/>
  <c r="K593"/>
  <c r="J593"/>
  <c r="K592"/>
  <c r="P592" s="1"/>
  <c r="J592"/>
  <c r="K591"/>
  <c r="J591"/>
  <c r="K590"/>
  <c r="P590" s="1"/>
  <c r="J590"/>
  <c r="K589"/>
  <c r="J589"/>
  <c r="K588"/>
  <c r="P588" s="1"/>
  <c r="J588"/>
  <c r="K587"/>
  <c r="J587"/>
  <c r="K586"/>
  <c r="P586" s="1"/>
  <c r="J586"/>
  <c r="K585"/>
  <c r="J585"/>
  <c r="K584"/>
  <c r="P584" s="1"/>
  <c r="J584"/>
  <c r="K583"/>
  <c r="J583"/>
  <c r="K582"/>
  <c r="P582" s="1"/>
  <c r="J582"/>
  <c r="K581"/>
  <c r="J581"/>
  <c r="K580"/>
  <c r="P580" s="1"/>
  <c r="J580"/>
  <c r="K579"/>
  <c r="J579"/>
  <c r="K578"/>
  <c r="P578" s="1"/>
  <c r="J578"/>
  <c r="K577"/>
  <c r="J577"/>
  <c r="K576"/>
  <c r="P576" s="1"/>
  <c r="J576"/>
  <c r="K575"/>
  <c r="J575"/>
  <c r="K574"/>
  <c r="P574" s="1"/>
  <c r="J574"/>
  <c r="K573"/>
  <c r="J573"/>
  <c r="K572"/>
  <c r="P572" s="1"/>
  <c r="J572"/>
  <c r="K571"/>
  <c r="J571"/>
  <c r="K570"/>
  <c r="P570" s="1"/>
  <c r="J570"/>
  <c r="K569"/>
  <c r="J569"/>
  <c r="K568"/>
  <c r="P568" s="1"/>
  <c r="J568"/>
  <c r="K567"/>
  <c r="J567"/>
  <c r="K566"/>
  <c r="P566" s="1"/>
  <c r="J566"/>
  <c r="K565"/>
  <c r="J565"/>
  <c r="K564"/>
  <c r="P564" s="1"/>
  <c r="J564"/>
  <c r="K563"/>
  <c r="J563"/>
  <c r="K562"/>
  <c r="P562" s="1"/>
  <c r="J562"/>
  <c r="K561"/>
  <c r="J561"/>
  <c r="K560"/>
  <c r="P560" s="1"/>
  <c r="J560"/>
  <c r="K559"/>
  <c r="J559"/>
  <c r="K558"/>
  <c r="P558" s="1"/>
  <c r="J558"/>
  <c r="K557"/>
  <c r="J557"/>
  <c r="K556"/>
  <c r="P556" s="1"/>
  <c r="J556"/>
  <c r="K555"/>
  <c r="J555"/>
  <c r="K554"/>
  <c r="P554" s="1"/>
  <c r="J554"/>
  <c r="K553"/>
  <c r="J553"/>
  <c r="K552"/>
  <c r="P552" s="1"/>
  <c r="J552"/>
  <c r="K551"/>
  <c r="J551"/>
  <c r="K550"/>
  <c r="P550" s="1"/>
  <c r="J550"/>
  <c r="K549"/>
  <c r="J549"/>
  <c r="K548"/>
  <c r="P548" s="1"/>
  <c r="J548"/>
  <c r="K547"/>
  <c r="J547"/>
  <c r="K546"/>
  <c r="P546" s="1"/>
  <c r="J546"/>
  <c r="K545"/>
  <c r="J545"/>
  <c r="K544"/>
  <c r="P544" s="1"/>
  <c r="J544"/>
  <c r="K543"/>
  <c r="J543"/>
  <c r="K542"/>
  <c r="P542" s="1"/>
  <c r="J542"/>
  <c r="K541"/>
  <c r="J541"/>
  <c r="K540"/>
  <c r="P540" s="1"/>
  <c r="J540"/>
  <c r="K539"/>
  <c r="J539"/>
  <c r="K538"/>
  <c r="P538" s="1"/>
  <c r="J538"/>
  <c r="K537"/>
  <c r="J537"/>
  <c r="K536"/>
  <c r="P536" s="1"/>
  <c r="J536"/>
  <c r="K535"/>
  <c r="J535"/>
  <c r="K534"/>
  <c r="P534" s="1"/>
  <c r="J534"/>
  <c r="K533"/>
  <c r="J533"/>
  <c r="K532"/>
  <c r="P532" s="1"/>
  <c r="J532"/>
  <c r="K531"/>
  <c r="J531"/>
  <c r="K530"/>
  <c r="P530" s="1"/>
  <c r="J530"/>
  <c r="K529"/>
  <c r="J529"/>
  <c r="K528"/>
  <c r="P528" s="1"/>
  <c r="J528"/>
  <c r="K527"/>
  <c r="J527"/>
  <c r="K526"/>
  <c r="P526" s="1"/>
  <c r="J526"/>
  <c r="K525"/>
  <c r="J525"/>
  <c r="K524"/>
  <c r="P524" s="1"/>
  <c r="J524"/>
  <c r="K523"/>
  <c r="J523"/>
  <c r="K522"/>
  <c r="P522" s="1"/>
  <c r="J522"/>
  <c r="K521"/>
  <c r="J521"/>
  <c r="K520"/>
  <c r="P520" s="1"/>
  <c r="J520"/>
  <c r="K519"/>
  <c r="J519"/>
  <c r="K518"/>
  <c r="J518"/>
  <c r="K517"/>
  <c r="J517"/>
  <c r="K516"/>
  <c r="J516"/>
  <c r="K515"/>
  <c r="J515"/>
  <c r="K514"/>
  <c r="P514" s="1"/>
  <c r="J514"/>
  <c r="K513"/>
  <c r="J513"/>
  <c r="K512"/>
  <c r="P512" s="1"/>
  <c r="J512"/>
  <c r="K511"/>
  <c r="J511"/>
  <c r="K510"/>
  <c r="J510"/>
  <c r="K509"/>
  <c r="J509"/>
  <c r="K508"/>
  <c r="J508"/>
  <c r="K507"/>
  <c r="J507"/>
  <c r="K506"/>
  <c r="P506" s="1"/>
  <c r="J506"/>
  <c r="K505"/>
  <c r="J505"/>
  <c r="K504"/>
  <c r="P504" s="1"/>
  <c r="J504"/>
  <c r="K503"/>
  <c r="J503"/>
  <c r="K502"/>
  <c r="J502"/>
  <c r="K501"/>
  <c r="J501"/>
  <c r="K500"/>
  <c r="J500"/>
  <c r="K499"/>
  <c r="J499"/>
  <c r="K498"/>
  <c r="P498" s="1"/>
  <c r="J498"/>
  <c r="K497"/>
  <c r="J497"/>
  <c r="K496"/>
  <c r="P496" s="1"/>
  <c r="J496"/>
  <c r="K495"/>
  <c r="J495"/>
  <c r="K494"/>
  <c r="J494"/>
  <c r="K493"/>
  <c r="J493"/>
  <c r="K492"/>
  <c r="J492"/>
  <c r="K491"/>
  <c r="J491"/>
  <c r="K490"/>
  <c r="P490" s="1"/>
  <c r="J490"/>
  <c r="K489"/>
  <c r="J489"/>
  <c r="K488"/>
  <c r="P488" s="1"/>
  <c r="J488"/>
  <c r="K487"/>
  <c r="J487"/>
  <c r="K486"/>
  <c r="J486"/>
  <c r="K485"/>
  <c r="J485"/>
  <c r="K484"/>
  <c r="J484"/>
  <c r="K483"/>
  <c r="J483"/>
  <c r="K482"/>
  <c r="P482" s="1"/>
  <c r="J482"/>
  <c r="K481"/>
  <c r="J481"/>
  <c r="K480"/>
  <c r="P480" s="1"/>
  <c r="J480"/>
  <c r="K479"/>
  <c r="J479"/>
  <c r="K478"/>
  <c r="J478"/>
  <c r="K477"/>
  <c r="J477"/>
  <c r="K476"/>
  <c r="J476"/>
  <c r="K475"/>
  <c r="J475"/>
  <c r="K474"/>
  <c r="P474" s="1"/>
  <c r="J474"/>
  <c r="K473"/>
  <c r="J473"/>
  <c r="K472"/>
  <c r="P472" s="1"/>
  <c r="J472"/>
  <c r="K471"/>
  <c r="J471"/>
  <c r="K470"/>
  <c r="J470"/>
  <c r="K469"/>
  <c r="J469"/>
  <c r="K468"/>
  <c r="J468"/>
  <c r="K467"/>
  <c r="J467"/>
  <c r="K466"/>
  <c r="P466" s="1"/>
  <c r="J466"/>
  <c r="K465"/>
  <c r="J465"/>
  <c r="K464"/>
  <c r="P464" s="1"/>
  <c r="J464"/>
  <c r="K463"/>
  <c r="J463"/>
  <c r="K462"/>
  <c r="J462"/>
  <c r="K461"/>
  <c r="J461"/>
  <c r="K460"/>
  <c r="J460"/>
  <c r="K459"/>
  <c r="J459"/>
  <c r="K458"/>
  <c r="P458" s="1"/>
  <c r="J458"/>
  <c r="K457"/>
  <c r="J457"/>
  <c r="K456"/>
  <c r="P456" s="1"/>
  <c r="J456"/>
  <c r="K455"/>
  <c r="J455"/>
  <c r="K454"/>
  <c r="J454"/>
  <c r="K453"/>
  <c r="J453"/>
  <c r="K452"/>
  <c r="J452"/>
  <c r="K451"/>
  <c r="J451"/>
  <c r="K450"/>
  <c r="P450" s="1"/>
  <c r="J450"/>
  <c r="K449"/>
  <c r="J449"/>
  <c r="K448"/>
  <c r="P448" s="1"/>
  <c r="J448"/>
  <c r="K447"/>
  <c r="J447"/>
  <c r="K446"/>
  <c r="J446"/>
  <c r="K445"/>
  <c r="J445"/>
  <c r="K444"/>
  <c r="J444"/>
  <c r="K443"/>
  <c r="J443"/>
  <c r="K442"/>
  <c r="P442" s="1"/>
  <c r="J442"/>
  <c r="K441"/>
  <c r="J441"/>
  <c r="K440"/>
  <c r="P440" s="1"/>
  <c r="J440"/>
  <c r="K439"/>
  <c r="J439"/>
  <c r="K438"/>
  <c r="J438"/>
  <c r="K437"/>
  <c r="J437"/>
  <c r="K436"/>
  <c r="J436"/>
  <c r="K435"/>
  <c r="J435"/>
  <c r="K434"/>
  <c r="P434" s="1"/>
  <c r="J434"/>
  <c r="K433"/>
  <c r="J433"/>
  <c r="K432"/>
  <c r="P432" s="1"/>
  <c r="J432"/>
  <c r="K431"/>
  <c r="J431"/>
  <c r="K430"/>
  <c r="J430"/>
  <c r="K429"/>
  <c r="J429"/>
  <c r="K428"/>
  <c r="J428"/>
  <c r="K427"/>
  <c r="J427"/>
  <c r="K426"/>
  <c r="P426" s="1"/>
  <c r="J426"/>
  <c r="K425"/>
  <c r="J425"/>
  <c r="K424"/>
  <c r="P424" s="1"/>
  <c r="J424"/>
  <c r="K423"/>
  <c r="J423"/>
  <c r="K422"/>
  <c r="J422"/>
  <c r="K421"/>
  <c r="J421"/>
  <c r="K420"/>
  <c r="J420"/>
  <c r="K419"/>
  <c r="J419"/>
  <c r="K418"/>
  <c r="P418" s="1"/>
  <c r="J418"/>
  <c r="K417"/>
  <c r="J417"/>
  <c r="K416"/>
  <c r="P416" s="1"/>
  <c r="J416"/>
  <c r="K415"/>
  <c r="J415"/>
  <c r="K414"/>
  <c r="J414"/>
  <c r="K413"/>
  <c r="J413"/>
  <c r="K412"/>
  <c r="J412"/>
  <c r="K411"/>
  <c r="J411"/>
  <c r="K410"/>
  <c r="P410" s="1"/>
  <c r="J410"/>
  <c r="K409"/>
  <c r="J409"/>
  <c r="K408"/>
  <c r="P408" s="1"/>
  <c r="J408"/>
  <c r="K407"/>
  <c r="J407"/>
  <c r="K406"/>
  <c r="J406"/>
  <c r="K405"/>
  <c r="J405"/>
  <c r="K404"/>
  <c r="P404" s="1"/>
  <c r="J404"/>
  <c r="K403"/>
  <c r="J403"/>
  <c r="K402"/>
  <c r="P402" s="1"/>
  <c r="J402"/>
  <c r="K401"/>
  <c r="J401"/>
  <c r="K400"/>
  <c r="P400" s="1"/>
  <c r="J400"/>
  <c r="K399"/>
  <c r="J399"/>
  <c r="K398"/>
  <c r="J398"/>
  <c r="K397"/>
  <c r="J397"/>
  <c r="K396"/>
  <c r="P396" s="1"/>
  <c r="J396"/>
  <c r="K395"/>
  <c r="J395"/>
  <c r="K394"/>
  <c r="P394" s="1"/>
  <c r="J394"/>
  <c r="K393"/>
  <c r="J393"/>
  <c r="K392"/>
  <c r="P392" s="1"/>
  <c r="J392"/>
  <c r="K391"/>
  <c r="J391"/>
  <c r="K390"/>
  <c r="J390"/>
  <c r="K389"/>
  <c r="J389"/>
  <c r="K388"/>
  <c r="P388" s="1"/>
  <c r="J388"/>
  <c r="K387"/>
  <c r="J387"/>
  <c r="K386"/>
  <c r="P386" s="1"/>
  <c r="J386"/>
  <c r="K385"/>
  <c r="J385"/>
  <c r="K384"/>
  <c r="P384" s="1"/>
  <c r="J384"/>
  <c r="K383"/>
  <c r="J383"/>
  <c r="K382"/>
  <c r="J382"/>
  <c r="K381"/>
  <c r="J381"/>
  <c r="K380"/>
  <c r="P380" s="1"/>
  <c r="J380"/>
  <c r="K379"/>
  <c r="J379"/>
  <c r="K378"/>
  <c r="P378" s="1"/>
  <c r="J378"/>
  <c r="K377"/>
  <c r="J377"/>
  <c r="K376"/>
  <c r="P376" s="1"/>
  <c r="J376"/>
  <c r="K375"/>
  <c r="J375"/>
  <c r="K374"/>
  <c r="J374"/>
  <c r="K373"/>
  <c r="J373"/>
  <c r="K372"/>
  <c r="P372" s="1"/>
  <c r="J372"/>
  <c r="K371"/>
  <c r="J371"/>
  <c r="K370"/>
  <c r="P370" s="1"/>
  <c r="J370"/>
  <c r="K369"/>
  <c r="J369"/>
  <c r="K368"/>
  <c r="P368" s="1"/>
  <c r="J368"/>
  <c r="K367"/>
  <c r="J367"/>
  <c r="K366"/>
  <c r="J366"/>
  <c r="K365"/>
  <c r="J365"/>
  <c r="K364"/>
  <c r="P364" s="1"/>
  <c r="J364"/>
  <c r="K363"/>
  <c r="J363"/>
  <c r="K362"/>
  <c r="J362"/>
  <c r="K361"/>
  <c r="J361"/>
  <c r="K360"/>
  <c r="P360" s="1"/>
  <c r="J360"/>
  <c r="K359"/>
  <c r="J359"/>
  <c r="K358"/>
  <c r="J358"/>
  <c r="K357"/>
  <c r="J357"/>
  <c r="K356"/>
  <c r="P356" s="1"/>
  <c r="J356"/>
  <c r="K355"/>
  <c r="J355"/>
  <c r="K354"/>
  <c r="J354"/>
  <c r="K353"/>
  <c r="J353"/>
  <c r="K352"/>
  <c r="J352"/>
  <c r="K351"/>
  <c r="J351"/>
  <c r="K350"/>
  <c r="J350"/>
  <c r="K349"/>
  <c r="J349"/>
  <c r="K348"/>
  <c r="P348" s="1"/>
  <c r="J348"/>
  <c r="K347"/>
  <c r="J347"/>
  <c r="K346"/>
  <c r="J346"/>
  <c r="K345"/>
  <c r="J345"/>
  <c r="K344"/>
  <c r="P344" s="1"/>
  <c r="J344"/>
  <c r="K343"/>
  <c r="J343"/>
  <c r="K342"/>
  <c r="J342"/>
  <c r="K341"/>
  <c r="J341"/>
  <c r="K340"/>
  <c r="P340" s="1"/>
  <c r="J340"/>
  <c r="K339"/>
  <c r="J339"/>
  <c r="K338"/>
  <c r="J338"/>
  <c r="K337"/>
  <c r="J337"/>
  <c r="K336"/>
  <c r="J336"/>
  <c r="K335"/>
  <c r="J335"/>
  <c r="K334"/>
  <c r="J334"/>
  <c r="K333"/>
  <c r="J333"/>
  <c r="K332"/>
  <c r="P332" s="1"/>
  <c r="J332"/>
  <c r="K331"/>
  <c r="J331"/>
  <c r="K330"/>
  <c r="J330"/>
  <c r="K329"/>
  <c r="J329"/>
  <c r="K328"/>
  <c r="P328" s="1"/>
  <c r="J328"/>
  <c r="K327"/>
  <c r="J327"/>
  <c r="K326"/>
  <c r="J326"/>
  <c r="K325"/>
  <c r="J325"/>
  <c r="K324"/>
  <c r="P324" s="1"/>
  <c r="J324"/>
  <c r="K323"/>
  <c r="J323"/>
  <c r="K322"/>
  <c r="J322"/>
  <c r="K321"/>
  <c r="J321"/>
  <c r="K320"/>
  <c r="J320"/>
  <c r="K319"/>
  <c r="J319"/>
  <c r="K318"/>
  <c r="J318"/>
  <c r="K317"/>
  <c r="J317"/>
  <c r="K316"/>
  <c r="P316" s="1"/>
  <c r="J316"/>
  <c r="K315"/>
  <c r="J315"/>
  <c r="K314"/>
  <c r="J314"/>
  <c r="K313"/>
  <c r="J313"/>
  <c r="K312"/>
  <c r="P312" s="1"/>
  <c r="J312"/>
  <c r="K311"/>
  <c r="J311"/>
  <c r="K310"/>
  <c r="J310"/>
  <c r="K309"/>
  <c r="J309"/>
  <c r="K308"/>
  <c r="P308" s="1"/>
  <c r="J308"/>
  <c r="K307"/>
  <c r="J307"/>
  <c r="K306"/>
  <c r="J306"/>
  <c r="K305"/>
  <c r="J305"/>
  <c r="K304"/>
  <c r="J304"/>
  <c r="K303"/>
  <c r="J303"/>
  <c r="K302"/>
  <c r="J302"/>
  <c r="K301"/>
  <c r="J301"/>
  <c r="K300"/>
  <c r="P300" s="1"/>
  <c r="J300"/>
  <c r="K299"/>
  <c r="J299"/>
  <c r="K298"/>
  <c r="J298"/>
  <c r="K297"/>
  <c r="J297"/>
  <c r="K296"/>
  <c r="P296" s="1"/>
  <c r="J296"/>
  <c r="K295"/>
  <c r="J295"/>
  <c r="K294"/>
  <c r="J294"/>
  <c r="K293"/>
  <c r="J293"/>
  <c r="K292"/>
  <c r="P292" s="1"/>
  <c r="J292"/>
  <c r="K291"/>
  <c r="J291"/>
  <c r="K290"/>
  <c r="J290"/>
  <c r="K289"/>
  <c r="J289"/>
  <c r="K288"/>
  <c r="J288"/>
  <c r="K287"/>
  <c r="J287"/>
  <c r="K286"/>
  <c r="J286"/>
  <c r="K285"/>
  <c r="J285"/>
  <c r="K284"/>
  <c r="P284" s="1"/>
  <c r="J284"/>
  <c r="K283"/>
  <c r="J283"/>
  <c r="K282"/>
  <c r="J282"/>
  <c r="K281"/>
  <c r="J281"/>
  <c r="K280"/>
  <c r="P280" s="1"/>
  <c r="J280"/>
  <c r="K279"/>
  <c r="J279"/>
  <c r="K278"/>
  <c r="J278"/>
  <c r="K277"/>
  <c r="J277"/>
  <c r="K276"/>
  <c r="P276" s="1"/>
  <c r="J276"/>
  <c r="K275"/>
  <c r="J275"/>
  <c r="K274"/>
  <c r="J274"/>
  <c r="K273"/>
  <c r="J273"/>
  <c r="K272"/>
  <c r="J272"/>
  <c r="K271"/>
  <c r="J271"/>
  <c r="K270"/>
  <c r="J270"/>
  <c r="K269"/>
  <c r="J269"/>
  <c r="K268"/>
  <c r="P268" s="1"/>
  <c r="J268"/>
  <c r="K267"/>
  <c r="J267"/>
  <c r="K266"/>
  <c r="J266"/>
  <c r="K265"/>
  <c r="J265"/>
  <c r="K264"/>
  <c r="J264"/>
  <c r="K263"/>
  <c r="J263"/>
  <c r="K262"/>
  <c r="J262"/>
  <c r="K261"/>
  <c r="J261"/>
  <c r="K260"/>
  <c r="J260"/>
  <c r="K259"/>
  <c r="J259"/>
  <c r="K258"/>
  <c r="J258"/>
  <c r="N258"/>
  <c r="K257"/>
  <c r="J257"/>
  <c r="K256"/>
  <c r="J256"/>
  <c r="K255"/>
  <c r="J255"/>
  <c r="K254"/>
  <c r="J254"/>
  <c r="K253"/>
  <c r="J253"/>
  <c r="K252"/>
  <c r="J252"/>
  <c r="K251"/>
  <c r="J251"/>
  <c r="K250"/>
  <c r="J250"/>
  <c r="K249"/>
  <c r="J249"/>
  <c r="K248"/>
  <c r="J248"/>
  <c r="K247"/>
  <c r="J247"/>
  <c r="K246"/>
  <c r="J246"/>
  <c r="K245"/>
  <c r="J245"/>
  <c r="K244"/>
  <c r="J244"/>
  <c r="K243"/>
  <c r="J243"/>
  <c r="K242"/>
  <c r="J242"/>
  <c r="N242"/>
  <c r="K241"/>
  <c r="J241"/>
  <c r="K240"/>
  <c r="J240"/>
  <c r="K239"/>
  <c r="J239"/>
  <c r="K238"/>
  <c r="J238"/>
  <c r="K237"/>
  <c r="J237"/>
  <c r="K236"/>
  <c r="P236" s="1"/>
  <c r="J236"/>
  <c r="K235"/>
  <c r="J235"/>
  <c r="K234"/>
  <c r="J234"/>
  <c r="K233"/>
  <c r="J233"/>
  <c r="K232"/>
  <c r="J232"/>
  <c r="K231"/>
  <c r="J231"/>
  <c r="K230"/>
  <c r="J230"/>
  <c r="K229"/>
  <c r="J229"/>
  <c r="K228"/>
  <c r="J228"/>
  <c r="K227"/>
  <c r="J227"/>
  <c r="K226"/>
  <c r="J226"/>
  <c r="N226"/>
  <c r="K225"/>
  <c r="J225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K210"/>
  <c r="J210"/>
  <c r="N210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K195"/>
  <c r="J195"/>
  <c r="K194"/>
  <c r="J194"/>
  <c r="N194"/>
  <c r="K193"/>
  <c r="J193"/>
  <c r="K192"/>
  <c r="J192"/>
  <c r="K191"/>
  <c r="J191"/>
  <c r="K190"/>
  <c r="J190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N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N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N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N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N114"/>
  <c r="K113"/>
  <c r="J113"/>
  <c r="K112"/>
  <c r="J112"/>
  <c r="K111"/>
  <c r="J111"/>
  <c r="K110"/>
  <c r="J110"/>
  <c r="K109"/>
  <c r="J109"/>
  <c r="K108"/>
  <c r="P108" s="1"/>
  <c r="J108"/>
  <c r="K107"/>
  <c r="J107"/>
  <c r="K106"/>
  <c r="P106" s="1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N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N87" s="1"/>
  <c r="K86"/>
  <c r="J86"/>
  <c r="K85"/>
  <c r="J85"/>
  <c r="K84"/>
  <c r="J84"/>
  <c r="K83"/>
  <c r="J83"/>
  <c r="K82"/>
  <c r="J82"/>
  <c r="N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P69" s="1"/>
  <c r="J69"/>
  <c r="K68"/>
  <c r="J68"/>
  <c r="K67"/>
  <c r="J67"/>
  <c r="K66"/>
  <c r="J66"/>
  <c r="N66"/>
  <c r="K65"/>
  <c r="J65"/>
  <c r="K64"/>
  <c r="J64"/>
  <c r="N64" s="1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N50"/>
  <c r="K49"/>
  <c r="J49"/>
  <c r="K48"/>
  <c r="J48"/>
  <c r="K47"/>
  <c r="J47"/>
  <c r="K46"/>
  <c r="J46"/>
  <c r="K45"/>
  <c r="J45"/>
  <c r="K44"/>
  <c r="P44" s="1"/>
  <c r="J44"/>
  <c r="K43"/>
  <c r="J43"/>
  <c r="K42"/>
  <c r="P42" s="1"/>
  <c r="J42"/>
  <c r="K41"/>
  <c r="J41"/>
  <c r="K40"/>
  <c r="J40"/>
  <c r="K39"/>
  <c r="J39"/>
  <c r="K38"/>
  <c r="J38"/>
  <c r="N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N27" s="1"/>
  <c r="K26"/>
  <c r="J26"/>
  <c r="K25"/>
  <c r="J25"/>
  <c r="K24"/>
  <c r="J24"/>
  <c r="N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P13" s="1"/>
  <c r="J13"/>
  <c r="K12"/>
  <c r="J12"/>
  <c r="N12"/>
  <c r="K11"/>
  <c r="J11"/>
  <c r="K10"/>
  <c r="J10"/>
  <c r="K9"/>
  <c r="J9"/>
  <c r="K8"/>
  <c r="J8"/>
  <c r="K7"/>
  <c r="J7"/>
  <c r="K6"/>
  <c r="J6"/>
  <c r="K5"/>
  <c r="J5"/>
  <c r="K4"/>
  <c r="J4"/>
  <c r="K3"/>
  <c r="J3"/>
  <c r="K2"/>
  <c r="J2"/>
  <c r="N2"/>
  <c r="K42" i="11"/>
  <c r="K41"/>
  <c r="G36"/>
  <c r="J36"/>
  <c r="K20"/>
  <c r="K21"/>
  <c r="K22"/>
  <c r="K23"/>
  <c r="K33"/>
  <c r="K32"/>
  <c r="K31"/>
  <c r="K30"/>
  <c r="K26"/>
  <c r="K25"/>
  <c r="K24"/>
  <c r="K17"/>
  <c r="K16"/>
  <c r="K15"/>
  <c r="K14"/>
  <c r="K13"/>
  <c r="K12"/>
  <c r="K11"/>
  <c r="F6"/>
  <c r="E4"/>
  <c r="E3"/>
  <c r="E2"/>
  <c r="A172" i="7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B2" s="1"/>
  <c r="D8" i="3" s="1"/>
  <c r="E8"/>
  <c r="J8" s="1"/>
  <c r="A75" i="6"/>
  <c r="B75" s="1"/>
  <c r="A74"/>
  <c r="B74" s="1"/>
  <c r="A73"/>
  <c r="B73" s="1"/>
  <c r="A72"/>
  <c r="A71"/>
  <c r="B71" s="1"/>
  <c r="A70"/>
  <c r="D70" s="1"/>
  <c r="A69"/>
  <c r="D69" s="1"/>
  <c r="A68"/>
  <c r="C68" s="1"/>
  <c r="A67"/>
  <c r="C67" s="1"/>
  <c r="A66"/>
  <c r="B66" s="1"/>
  <c r="A65"/>
  <c r="C65" s="1"/>
  <c r="A64"/>
  <c r="C64" s="1"/>
  <c r="A63"/>
  <c r="C63" s="1"/>
  <c r="A62"/>
  <c r="C62" s="1"/>
  <c r="A61"/>
  <c r="A60"/>
  <c r="B60" s="1"/>
  <c r="A59"/>
  <c r="D59" s="1"/>
  <c r="A58"/>
  <c r="C58" s="1"/>
  <c r="A57"/>
  <c r="C57" s="1"/>
  <c r="A56"/>
  <c r="C56" s="1"/>
  <c r="A55"/>
  <c r="C55" s="1"/>
  <c r="A54"/>
  <c r="B54" s="1"/>
  <c r="A53"/>
  <c r="A52"/>
  <c r="C52" s="1"/>
  <c r="A51"/>
  <c r="B51" s="1"/>
  <c r="A50"/>
  <c r="D50" s="1"/>
  <c r="A49"/>
  <c r="B49" s="1"/>
  <c r="A48"/>
  <c r="B48" s="1"/>
  <c r="A47"/>
  <c r="B47" s="1"/>
  <c r="A46"/>
  <c r="C46" s="1"/>
  <c r="A45"/>
  <c r="D45" s="1"/>
  <c r="A44"/>
  <c r="C44" s="1"/>
  <c r="A43"/>
  <c r="B43" s="1"/>
  <c r="A42"/>
  <c r="C42" s="1"/>
  <c r="A41"/>
  <c r="D41" s="1"/>
  <c r="A40"/>
  <c r="D40" s="1"/>
  <c r="A39"/>
  <c r="C39" s="1"/>
  <c r="A38"/>
  <c r="B38" s="1"/>
  <c r="A37"/>
  <c r="B37" s="1"/>
  <c r="A36"/>
  <c r="C36" s="1"/>
  <c r="A35"/>
  <c r="D35" s="1"/>
  <c r="A34"/>
  <c r="D34" s="1"/>
  <c r="A33"/>
  <c r="A32"/>
  <c r="B32" s="1"/>
  <c r="A31"/>
  <c r="D31" s="1"/>
  <c r="A30"/>
  <c r="D30" s="1"/>
  <c r="A29"/>
  <c r="A28"/>
  <c r="D28" s="1"/>
  <c r="A27"/>
  <c r="C27" s="1"/>
  <c r="A26"/>
  <c r="C26" s="1"/>
  <c r="A25"/>
  <c r="B25" s="1"/>
  <c r="A24"/>
  <c r="B24" s="1"/>
  <c r="A23"/>
  <c r="C23" s="1"/>
  <c r="A22"/>
  <c r="C22" s="1"/>
  <c r="A21"/>
  <c r="C21" s="1"/>
  <c r="A20"/>
  <c r="D20" s="1"/>
  <c r="A19"/>
  <c r="D19" s="1"/>
  <c r="A18"/>
  <c r="B18" s="1"/>
  <c r="A17"/>
  <c r="A16"/>
  <c r="C16" s="1"/>
  <c r="A15"/>
  <c r="D15" s="1"/>
  <c r="A14"/>
  <c r="B14" s="1"/>
  <c r="A13"/>
  <c r="A12"/>
  <c r="C12" s="1"/>
  <c r="A11"/>
  <c r="B11" s="1"/>
  <c r="A10"/>
  <c r="D10" s="1"/>
  <c r="A9"/>
  <c r="A8"/>
  <c r="C8" s="1"/>
  <c r="A7"/>
  <c r="C7" s="1"/>
  <c r="A6"/>
  <c r="D6" s="1"/>
  <c r="A5"/>
  <c r="D5" s="1"/>
  <c r="A4"/>
  <c r="C4" s="1"/>
  <c r="A3"/>
  <c r="B3" s="1"/>
  <c r="A2"/>
  <c r="D2" s="1"/>
  <c r="A1"/>
  <c r="D1" s="1"/>
  <c r="A79" i="4"/>
  <c r="A74"/>
  <c r="A73"/>
  <c r="C73" s="1"/>
  <c r="D73" s="1"/>
  <c r="J73" s="1"/>
  <c r="A72"/>
  <c r="A71"/>
  <c r="B71" s="1"/>
  <c r="D212" i="3"/>
  <c r="H212" s="1"/>
  <c r="P23" i="12"/>
  <c r="P47"/>
  <c r="P68"/>
  <c r="P89"/>
  <c r="P111"/>
  <c r="P132"/>
  <c r="P153"/>
  <c r="P175"/>
  <c r="P191"/>
  <c r="P201"/>
  <c r="P211"/>
  <c r="P219"/>
  <c r="P224"/>
  <c r="P228"/>
  <c r="P232"/>
  <c r="P240"/>
  <c r="P244"/>
  <c r="P248"/>
  <c r="P252"/>
  <c r="P256"/>
  <c r="P260"/>
  <c r="P264"/>
  <c r="P272"/>
  <c r="P288"/>
  <c r="P304"/>
  <c r="P320"/>
  <c r="P336"/>
  <c r="P352"/>
  <c r="P366"/>
  <c r="P374"/>
  <c r="P382"/>
  <c r="P390"/>
  <c r="P398"/>
  <c r="P406"/>
  <c r="P409"/>
  <c r="P412"/>
  <c r="P413"/>
  <c r="P414"/>
  <c r="P417"/>
  <c r="P420"/>
  <c r="P421"/>
  <c r="P422"/>
  <c r="P425"/>
  <c r="P428"/>
  <c r="P429"/>
  <c r="P430"/>
  <c r="P433"/>
  <c r="P436"/>
  <c r="P437"/>
  <c r="P438"/>
  <c r="P441"/>
  <c r="P444"/>
  <c r="P445"/>
  <c r="P446"/>
  <c r="P449"/>
  <c r="P452"/>
  <c r="P453"/>
  <c r="P454"/>
  <c r="P457"/>
  <c r="P460"/>
  <c r="P461"/>
  <c r="P462"/>
  <c r="P465"/>
  <c r="P468"/>
  <c r="P469"/>
  <c r="P470"/>
  <c r="P473"/>
  <c r="P476"/>
  <c r="P477"/>
  <c r="P478"/>
  <c r="P481"/>
  <c r="P484"/>
  <c r="P485"/>
  <c r="P486"/>
  <c r="P489"/>
  <c r="P492"/>
  <c r="P493"/>
  <c r="P494"/>
  <c r="P497"/>
  <c r="P500"/>
  <c r="P501"/>
  <c r="P502"/>
  <c r="P505"/>
  <c r="P508"/>
  <c r="P509"/>
  <c r="P510"/>
  <c r="P513"/>
  <c r="P516"/>
  <c r="P517"/>
  <c r="P518"/>
  <c r="P521"/>
  <c r="P523"/>
  <c r="P525"/>
  <c r="P527"/>
  <c r="P529"/>
  <c r="P531"/>
  <c r="P533"/>
  <c r="P535"/>
  <c r="P537"/>
  <c r="P539"/>
  <c r="P541"/>
  <c r="P543"/>
  <c r="P545"/>
  <c r="P547"/>
  <c r="P549"/>
  <c r="P551"/>
  <c r="P553"/>
  <c r="P555"/>
  <c r="P557"/>
  <c r="P559"/>
  <c r="P561"/>
  <c r="P563"/>
  <c r="P565"/>
  <c r="P567"/>
  <c r="P569"/>
  <c r="P571"/>
  <c r="P573"/>
  <c r="P575"/>
  <c r="P577"/>
  <c r="P579"/>
  <c r="P581"/>
  <c r="P583"/>
  <c r="P585"/>
  <c r="P587"/>
  <c r="P589"/>
  <c r="P591"/>
  <c r="P593"/>
  <c r="P595"/>
  <c r="P597"/>
  <c r="P599"/>
  <c r="P601"/>
  <c r="P603"/>
  <c r="P605"/>
  <c r="P607"/>
  <c r="P609"/>
  <c r="P611"/>
  <c r="P613"/>
  <c r="P615"/>
  <c r="P617"/>
  <c r="P619"/>
  <c r="P621"/>
  <c r="P623"/>
  <c r="P625"/>
  <c r="P627"/>
  <c r="P629"/>
  <c r="P631"/>
  <c r="P633"/>
  <c r="P635"/>
  <c r="P637"/>
  <c r="P639"/>
  <c r="P641"/>
  <c r="P643"/>
  <c r="P645"/>
  <c r="P647"/>
  <c r="P649"/>
  <c r="P651"/>
  <c r="P653"/>
  <c r="P655"/>
  <c r="P657"/>
  <c r="P659"/>
  <c r="P661"/>
  <c r="P662"/>
  <c r="P663"/>
  <c r="P665"/>
  <c r="P667"/>
  <c r="P669"/>
  <c r="P670"/>
  <c r="P671"/>
  <c r="P673"/>
  <c r="P675"/>
  <c r="P677"/>
  <c r="P678"/>
  <c r="P679"/>
  <c r="P681"/>
  <c r="P683"/>
  <c r="P685"/>
  <c r="P686"/>
  <c r="P687"/>
  <c r="P689"/>
  <c r="P691"/>
  <c r="P693"/>
  <c r="P694"/>
  <c r="P695"/>
  <c r="P697"/>
  <c r="P699"/>
  <c r="P701"/>
  <c r="P702"/>
  <c r="P703"/>
  <c r="P705"/>
  <c r="P706"/>
  <c r="P707"/>
  <c r="P709"/>
  <c r="P710"/>
  <c r="P711"/>
  <c r="P713"/>
  <c r="P715"/>
  <c r="P717"/>
  <c r="P718"/>
  <c r="P719"/>
  <c r="P721"/>
  <c r="P722"/>
  <c r="P723"/>
  <c r="P725"/>
  <c r="P726"/>
  <c r="P727"/>
  <c r="P729"/>
  <c r="P731"/>
  <c r="P733"/>
  <c r="P734"/>
  <c r="P735"/>
  <c r="P737"/>
  <c r="P738"/>
  <c r="P739"/>
  <c r="P741"/>
  <c r="P742"/>
  <c r="P743"/>
  <c r="P745"/>
  <c r="P746"/>
  <c r="P747"/>
  <c r="P749"/>
  <c r="P750"/>
  <c r="P751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D211" i="3"/>
  <c r="F211" s="1"/>
  <c r="D210"/>
  <c r="D209"/>
  <c r="H209" s="1"/>
  <c r="D208"/>
  <c r="F208" s="1"/>
  <c r="E207"/>
  <c r="J207" s="1"/>
  <c r="D207"/>
  <c r="E206"/>
  <c r="J206" s="1"/>
  <c r="D206"/>
  <c r="E205"/>
  <c r="J205" s="1"/>
  <c r="D205"/>
  <c r="E204"/>
  <c r="J204" s="1"/>
  <c r="D204"/>
  <c r="E203"/>
  <c r="J203" s="1"/>
  <c r="D203"/>
  <c r="E202"/>
  <c r="J202" s="1"/>
  <c r="D202"/>
  <c r="E201"/>
  <c r="J201" s="1"/>
  <c r="D201"/>
  <c r="E200"/>
  <c r="J200" s="1"/>
  <c r="D200"/>
  <c r="E199"/>
  <c r="J199" s="1"/>
  <c r="D199"/>
  <c r="E198"/>
  <c r="J198" s="1"/>
  <c r="D198"/>
  <c r="E197"/>
  <c r="J197" s="1"/>
  <c r="D197"/>
  <c r="E196"/>
  <c r="J196" s="1"/>
  <c r="D196"/>
  <c r="E195"/>
  <c r="J195" s="1"/>
  <c r="D195"/>
  <c r="E194"/>
  <c r="J194" s="1"/>
  <c r="D194"/>
  <c r="E193"/>
  <c r="J193" s="1"/>
  <c r="D193"/>
  <c r="E192"/>
  <c r="J192" s="1"/>
  <c r="D192"/>
  <c r="E191"/>
  <c r="J191" s="1"/>
  <c r="D191"/>
  <c r="E190"/>
  <c r="J190" s="1"/>
  <c r="D190"/>
  <c r="E189"/>
  <c r="J189" s="1"/>
  <c r="D189"/>
  <c r="E188"/>
  <c r="J188" s="1"/>
  <c r="D188"/>
  <c r="E187"/>
  <c r="J187" s="1"/>
  <c r="D187"/>
  <c r="E186"/>
  <c r="J186" s="1"/>
  <c r="D186"/>
  <c r="E185"/>
  <c r="J185" s="1"/>
  <c r="D185"/>
  <c r="E184"/>
  <c r="J184" s="1"/>
  <c r="D184"/>
  <c r="E183"/>
  <c r="J183" s="1"/>
  <c r="D183"/>
  <c r="E182"/>
  <c r="J182" s="1"/>
  <c r="D182"/>
  <c r="E181"/>
  <c r="J181" s="1"/>
  <c r="D181"/>
  <c r="E180"/>
  <c r="J180" s="1"/>
  <c r="D180"/>
  <c r="E179"/>
  <c r="J179" s="1"/>
  <c r="E178"/>
  <c r="J178" s="1"/>
  <c r="E177"/>
  <c r="J177" s="1"/>
  <c r="E176"/>
  <c r="J176" s="1"/>
  <c r="E175"/>
  <c r="J175" s="1"/>
  <c r="E174"/>
  <c r="J174" s="1"/>
  <c r="E173"/>
  <c r="J173" s="1"/>
  <c r="E172"/>
  <c r="J172" s="1"/>
  <c r="E171"/>
  <c r="J171" s="1"/>
  <c r="E170"/>
  <c r="J170" s="1"/>
  <c r="E169"/>
  <c r="J169" s="1"/>
  <c r="E168"/>
  <c r="J168" s="1"/>
  <c r="E167"/>
  <c r="J167" s="1"/>
  <c r="E166"/>
  <c r="J166" s="1"/>
  <c r="E165"/>
  <c r="J165" s="1"/>
  <c r="E164"/>
  <c r="J164" s="1"/>
  <c r="E163"/>
  <c r="J163" s="1"/>
  <c r="E162"/>
  <c r="J162" s="1"/>
  <c r="E161"/>
  <c r="J161" s="1"/>
  <c r="E160"/>
  <c r="J160" s="1"/>
  <c r="E159"/>
  <c r="J159" s="1"/>
  <c r="E158"/>
  <c r="J158" s="1"/>
  <c r="E157"/>
  <c r="J157" s="1"/>
  <c r="E156"/>
  <c r="J156" s="1"/>
  <c r="E155"/>
  <c r="J155" s="1"/>
  <c r="E154"/>
  <c r="J154" s="1"/>
  <c r="E153"/>
  <c r="J153" s="1"/>
  <c r="E152"/>
  <c r="J152" s="1"/>
  <c r="E151"/>
  <c r="J151" s="1"/>
  <c r="E150"/>
  <c r="J150" s="1"/>
  <c r="E149"/>
  <c r="J149" s="1"/>
  <c r="E148"/>
  <c r="J148" s="1"/>
  <c r="E147"/>
  <c r="J147" s="1"/>
  <c r="E146"/>
  <c r="J146" s="1"/>
  <c r="E145"/>
  <c r="J145" s="1"/>
  <c r="E144"/>
  <c r="J144" s="1"/>
  <c r="E143"/>
  <c r="J143" s="1"/>
  <c r="E142"/>
  <c r="J142" s="1"/>
  <c r="E141"/>
  <c r="J141" s="1"/>
  <c r="E140"/>
  <c r="J140" s="1"/>
  <c r="E139"/>
  <c r="J139" s="1"/>
  <c r="E138"/>
  <c r="J138" s="1"/>
  <c r="E137"/>
  <c r="J137" s="1"/>
  <c r="E136"/>
  <c r="J136" s="1"/>
  <c r="E135"/>
  <c r="J135" s="1"/>
  <c r="E134"/>
  <c r="J134" s="1"/>
  <c r="E133"/>
  <c r="J133" s="1"/>
  <c r="E132"/>
  <c r="J132" s="1"/>
  <c r="E131"/>
  <c r="J131" s="1"/>
  <c r="E130"/>
  <c r="J130" s="1"/>
  <c r="E129"/>
  <c r="J129" s="1"/>
  <c r="E128"/>
  <c r="J128" s="1"/>
  <c r="E127"/>
  <c r="J127" s="1"/>
  <c r="E126"/>
  <c r="J126" s="1"/>
  <c r="E125"/>
  <c r="J125" s="1"/>
  <c r="E124"/>
  <c r="J124" s="1"/>
  <c r="E123"/>
  <c r="J123" s="1"/>
  <c r="E122"/>
  <c r="J122" s="1"/>
  <c r="E121"/>
  <c r="J121" s="1"/>
  <c r="E120"/>
  <c r="J120" s="1"/>
  <c r="E119"/>
  <c r="J119" s="1"/>
  <c r="E118"/>
  <c r="J118" s="1"/>
  <c r="E117"/>
  <c r="J117" s="1"/>
  <c r="E116"/>
  <c r="J116" s="1"/>
  <c r="E115"/>
  <c r="J115" s="1"/>
  <c r="E114"/>
  <c r="J114" s="1"/>
  <c r="E113"/>
  <c r="J113" s="1"/>
  <c r="E112"/>
  <c r="J112" s="1"/>
  <c r="E111"/>
  <c r="J111" s="1"/>
  <c r="E110"/>
  <c r="J110" s="1"/>
  <c r="E109"/>
  <c r="J109" s="1"/>
  <c r="E108"/>
  <c r="J108" s="1"/>
  <c r="E107"/>
  <c r="J107" s="1"/>
  <c r="E106"/>
  <c r="J106" s="1"/>
  <c r="E105"/>
  <c r="J105" s="1"/>
  <c r="E104"/>
  <c r="J104" s="1"/>
  <c r="E103"/>
  <c r="J103" s="1"/>
  <c r="E102"/>
  <c r="J102" s="1"/>
  <c r="E31"/>
  <c r="J31" s="1"/>
  <c r="E30"/>
  <c r="J30" s="1"/>
  <c r="E25"/>
  <c r="J25" s="1"/>
  <c r="E16"/>
  <c r="J16" s="1"/>
  <c r="D5"/>
  <c r="I2"/>
  <c r="H213" s="1"/>
  <c r="D2"/>
  <c r="A227" i="14"/>
  <c r="D28"/>
  <c r="C28"/>
  <c r="B28"/>
  <c r="A28"/>
  <c r="G27"/>
  <c r="F27"/>
  <c r="D27"/>
  <c r="C27"/>
  <c r="B27"/>
  <c r="A27"/>
  <c r="C14"/>
  <c r="H10"/>
  <c r="D10"/>
  <c r="H9"/>
  <c r="B9"/>
  <c r="C8"/>
  <c r="K227" i="2"/>
  <c r="J227"/>
  <c r="H226" i="14"/>
  <c r="I226"/>
  <c r="E226"/>
  <c r="K226" i="2"/>
  <c r="J226"/>
  <c r="H225" i="14"/>
  <c r="I225"/>
  <c r="E225"/>
  <c r="K225" i="2"/>
  <c r="J225"/>
  <c r="H224" i="14"/>
  <c r="I224"/>
  <c r="E224"/>
  <c r="K224" i="2"/>
  <c r="J224"/>
  <c r="H223" i="14"/>
  <c r="I223"/>
  <c r="E223"/>
  <c r="K223" i="2"/>
  <c r="J223"/>
  <c r="H222" i="14"/>
  <c r="I222"/>
  <c r="E222"/>
  <c r="K222" i="2"/>
  <c r="J222"/>
  <c r="H221" i="14"/>
  <c r="I221"/>
  <c r="E221"/>
  <c r="K221" i="2"/>
  <c r="J221"/>
  <c r="H220" i="14"/>
  <c r="I220"/>
  <c r="E220"/>
  <c r="K220" i="2"/>
  <c r="J220"/>
  <c r="H219" i="14"/>
  <c r="I219"/>
  <c r="E219"/>
  <c r="K219" i="2"/>
  <c r="J219"/>
  <c r="H218" i="14"/>
  <c r="I218"/>
  <c r="E218"/>
  <c r="K218" i="2"/>
  <c r="J218"/>
  <c r="H217" i="14"/>
  <c r="I217"/>
  <c r="E217"/>
  <c r="K217" i="2"/>
  <c r="J217"/>
  <c r="H216" i="14"/>
  <c r="I216"/>
  <c r="E216"/>
  <c r="K216" i="2"/>
  <c r="J216"/>
  <c r="H215" i="14"/>
  <c r="I215"/>
  <c r="E215"/>
  <c r="K215" i="2"/>
  <c r="J215"/>
  <c r="H214" i="14"/>
  <c r="I214"/>
  <c r="E214"/>
  <c r="K214" i="2"/>
  <c r="J214"/>
  <c r="H213" i="14"/>
  <c r="I213"/>
  <c r="E213"/>
  <c r="K213" i="2"/>
  <c r="J213"/>
  <c r="H212" i="14"/>
  <c r="I212"/>
  <c r="E212"/>
  <c r="K212" i="2"/>
  <c r="J212"/>
  <c r="H211" i="14"/>
  <c r="I211"/>
  <c r="E211"/>
  <c r="K211" i="2"/>
  <c r="J211"/>
  <c r="H210" i="14"/>
  <c r="I210"/>
  <c r="E210"/>
  <c r="K210" i="2"/>
  <c r="J210"/>
  <c r="H209" i="14"/>
  <c r="I209"/>
  <c r="E209"/>
  <c r="K209" i="2"/>
  <c r="J209"/>
  <c r="H208" i="14"/>
  <c r="I208"/>
  <c r="E208"/>
  <c r="K208" i="2"/>
  <c r="J208"/>
  <c r="H207" i="14"/>
  <c r="I207"/>
  <c r="E207"/>
  <c r="K207" i="2"/>
  <c r="J207"/>
  <c r="H206" i="14"/>
  <c r="I206"/>
  <c r="E206"/>
  <c r="K206" i="2"/>
  <c r="J206"/>
  <c r="H205" i="14"/>
  <c r="I205"/>
  <c r="E205"/>
  <c r="K205" i="2"/>
  <c r="J205"/>
  <c r="H204" i="14"/>
  <c r="I204"/>
  <c r="E204"/>
  <c r="K204" i="2"/>
  <c r="J204"/>
  <c r="H203" i="14"/>
  <c r="I203"/>
  <c r="E203"/>
  <c r="K203" i="2"/>
  <c r="J203"/>
  <c r="H202" i="14"/>
  <c r="I202"/>
  <c r="E202"/>
  <c r="K202" i="2"/>
  <c r="J202"/>
  <c r="H201" i="14"/>
  <c r="I201"/>
  <c r="E201"/>
  <c r="K201" i="2"/>
  <c r="J201"/>
  <c r="H200" i="14"/>
  <c r="I200"/>
  <c r="E200"/>
  <c r="K200" i="2"/>
  <c r="J200"/>
  <c r="H199" i="14"/>
  <c r="I199"/>
  <c r="E199"/>
  <c r="K199" i="2"/>
  <c r="J199"/>
  <c r="H198" i="14"/>
  <c r="I198"/>
  <c r="E198"/>
  <c r="K198" i="2"/>
  <c r="J198"/>
  <c r="H197" i="14"/>
  <c r="I197"/>
  <c r="E197"/>
  <c r="K197" i="2"/>
  <c r="J197"/>
  <c r="H196" i="14"/>
  <c r="I196"/>
  <c r="E196"/>
  <c r="K196" i="2"/>
  <c r="J196"/>
  <c r="H195" i="14"/>
  <c r="I195"/>
  <c r="E195"/>
  <c r="K195" i="2"/>
  <c r="J195"/>
  <c r="H194" i="14"/>
  <c r="I194"/>
  <c r="E194"/>
  <c r="K194" i="2"/>
  <c r="J194"/>
  <c r="H193" i="14"/>
  <c r="I193"/>
  <c r="E193"/>
  <c r="K193" i="2"/>
  <c r="J193"/>
  <c r="H192" i="14"/>
  <c r="I192"/>
  <c r="E192"/>
  <c r="K192" i="2"/>
  <c r="J192"/>
  <c r="H191" i="14"/>
  <c r="I191"/>
  <c r="E191"/>
  <c r="K191" i="2"/>
  <c r="J191"/>
  <c r="H190" i="14"/>
  <c r="I190"/>
  <c r="E190"/>
  <c r="K190" i="2"/>
  <c r="J190"/>
  <c r="H189" i="14"/>
  <c r="I189"/>
  <c r="E189"/>
  <c r="K189" i="2"/>
  <c r="J189"/>
  <c r="H188" i="14"/>
  <c r="I188"/>
  <c r="E188"/>
  <c r="K188" i="2"/>
  <c r="J188"/>
  <c r="H187" i="14"/>
  <c r="I187"/>
  <c r="E187"/>
  <c r="K187" i="2"/>
  <c r="J187"/>
  <c r="H186" i="14"/>
  <c r="I186"/>
  <c r="E186"/>
  <c r="K186" i="2"/>
  <c r="J186"/>
  <c r="H185" i="14"/>
  <c r="I185"/>
  <c r="E185"/>
  <c r="K185" i="2"/>
  <c r="J185"/>
  <c r="H184" i="14"/>
  <c r="I184"/>
  <c r="E184"/>
  <c r="K184" i="2"/>
  <c r="J184"/>
  <c r="H183" i="14"/>
  <c r="I183"/>
  <c r="E183"/>
  <c r="K183" i="2"/>
  <c r="J183"/>
  <c r="H182" i="14"/>
  <c r="I182"/>
  <c r="E182"/>
  <c r="K182" i="2"/>
  <c r="J182"/>
  <c r="H181" i="14"/>
  <c r="I181"/>
  <c r="E181"/>
  <c r="K181" i="2"/>
  <c r="J181"/>
  <c r="H180" i="14"/>
  <c r="I180"/>
  <c r="E180"/>
  <c r="K180" i="2"/>
  <c r="J180"/>
  <c r="H179" i="14"/>
  <c r="I179"/>
  <c r="E179"/>
  <c r="K179" i="2"/>
  <c r="J179"/>
  <c r="H178" i="14"/>
  <c r="I178"/>
  <c r="E178"/>
  <c r="K178" i="2"/>
  <c r="J178"/>
  <c r="H177" i="14"/>
  <c r="I177"/>
  <c r="E177"/>
  <c r="K177" i="2"/>
  <c r="J177"/>
  <c r="H176" i="14"/>
  <c r="I176"/>
  <c r="E176"/>
  <c r="K176" i="2"/>
  <c r="J176"/>
  <c r="H175" i="14"/>
  <c r="I175"/>
  <c r="E175"/>
  <c r="K175" i="2"/>
  <c r="J175"/>
  <c r="H174" i="14"/>
  <c r="I174"/>
  <c r="E174"/>
  <c r="K174" i="2"/>
  <c r="J174"/>
  <c r="H173" i="14"/>
  <c r="I173"/>
  <c r="E173"/>
  <c r="K173" i="2"/>
  <c r="J173"/>
  <c r="H172" i="14"/>
  <c r="I172"/>
  <c r="E172"/>
  <c r="K172" i="2"/>
  <c r="J172"/>
  <c r="H171" i="14"/>
  <c r="I171"/>
  <c r="E171"/>
  <c r="K171" i="2"/>
  <c r="J171"/>
  <c r="H170" i="14"/>
  <c r="I170"/>
  <c r="E170"/>
  <c r="K170" i="2"/>
  <c r="J170"/>
  <c r="H169" i="14"/>
  <c r="I169"/>
  <c r="E169"/>
  <c r="K169" i="2"/>
  <c r="J169"/>
  <c r="H168" i="14"/>
  <c r="I168"/>
  <c r="E168"/>
  <c r="K168" i="2"/>
  <c r="J168"/>
  <c r="H167" i="14"/>
  <c r="I167"/>
  <c r="E167"/>
  <c r="K167" i="2"/>
  <c r="J167"/>
  <c r="H166" i="14"/>
  <c r="I166"/>
  <c r="E166"/>
  <c r="K166" i="2"/>
  <c r="J166"/>
  <c r="H165" i="14"/>
  <c r="I165"/>
  <c r="E165"/>
  <c r="K165" i="2"/>
  <c r="J165"/>
  <c r="H164" i="14"/>
  <c r="I164"/>
  <c r="E164"/>
  <c r="K164" i="2"/>
  <c r="J164"/>
  <c r="H163" i="14"/>
  <c r="I163"/>
  <c r="E163"/>
  <c r="K163" i="2"/>
  <c r="J163"/>
  <c r="H162" i="14"/>
  <c r="I162"/>
  <c r="E162"/>
  <c r="K162" i="2"/>
  <c r="J162"/>
  <c r="H161" i="14"/>
  <c r="I161"/>
  <c r="E161"/>
  <c r="K161" i="2"/>
  <c r="J161"/>
  <c r="H160" i="14"/>
  <c r="I160"/>
  <c r="E160"/>
  <c r="K160" i="2"/>
  <c r="J160"/>
  <c r="H159" i="14"/>
  <c r="I159"/>
  <c r="E159"/>
  <c r="K159" i="2"/>
  <c r="J159"/>
  <c r="H158" i="14"/>
  <c r="I158"/>
  <c r="E158"/>
  <c r="K158" i="2"/>
  <c r="J158"/>
  <c r="H157" i="14"/>
  <c r="I157"/>
  <c r="E157"/>
  <c r="K157" i="2"/>
  <c r="J157"/>
  <c r="H156" i="14"/>
  <c r="I156"/>
  <c r="E156"/>
  <c r="K156" i="2"/>
  <c r="J156"/>
  <c r="H155" i="14"/>
  <c r="I155"/>
  <c r="E155"/>
  <c r="K155" i="2"/>
  <c r="J155"/>
  <c r="H154" i="14"/>
  <c r="I154"/>
  <c r="E154"/>
  <c r="K154" i="2"/>
  <c r="J154"/>
  <c r="H153" i="14"/>
  <c r="I153"/>
  <c r="E153"/>
  <c r="K153" i="2"/>
  <c r="J153"/>
  <c r="H152" i="14"/>
  <c r="I152"/>
  <c r="E152"/>
  <c r="K152" i="2"/>
  <c r="J152"/>
  <c r="H151" i="14"/>
  <c r="I151"/>
  <c r="E151"/>
  <c r="K151" i="2"/>
  <c r="J151"/>
  <c r="H150" i="14"/>
  <c r="I150"/>
  <c r="E150"/>
  <c r="K150" i="2"/>
  <c r="J150"/>
  <c r="H149" i="14"/>
  <c r="I149"/>
  <c r="E149"/>
  <c r="K149" i="2"/>
  <c r="J149"/>
  <c r="H148" i="14"/>
  <c r="I148"/>
  <c r="E148"/>
  <c r="K148" i="2"/>
  <c r="J148"/>
  <c r="H147" i="14"/>
  <c r="I147"/>
  <c r="E147"/>
  <c r="K147" i="2"/>
  <c r="J147"/>
  <c r="H146" i="14"/>
  <c r="I146"/>
  <c r="E146"/>
  <c r="K146" i="2"/>
  <c r="J146"/>
  <c r="H145" i="14"/>
  <c r="I145"/>
  <c r="E145"/>
  <c r="K145" i="2"/>
  <c r="J145"/>
  <c r="H144" i="14"/>
  <c r="I144"/>
  <c r="E144"/>
  <c r="K144" i="2"/>
  <c r="J144"/>
  <c r="H143" i="14"/>
  <c r="I143"/>
  <c r="E143"/>
  <c r="K143" i="2"/>
  <c r="J143"/>
  <c r="H142" i="14"/>
  <c r="I142"/>
  <c r="E142"/>
  <c r="K142" i="2"/>
  <c r="J142"/>
  <c r="H141" i="14"/>
  <c r="I141"/>
  <c r="E141"/>
  <c r="K141" i="2"/>
  <c r="J141"/>
  <c r="H140" i="14"/>
  <c r="I140"/>
  <c r="E140"/>
  <c r="K140" i="2"/>
  <c r="J140"/>
  <c r="H139" i="14"/>
  <c r="I139"/>
  <c r="E139"/>
  <c r="K139" i="2"/>
  <c r="J139"/>
  <c r="H138" i="14"/>
  <c r="I138"/>
  <c r="E138"/>
  <c r="K138" i="2"/>
  <c r="J138"/>
  <c r="H137" i="14"/>
  <c r="I137"/>
  <c r="E137"/>
  <c r="K137" i="2"/>
  <c r="J137"/>
  <c r="H136" i="14"/>
  <c r="I136"/>
  <c r="E136"/>
  <c r="K136" i="2"/>
  <c r="J136"/>
  <c r="H135" i="14"/>
  <c r="I135"/>
  <c r="E135"/>
  <c r="K135" i="2"/>
  <c r="J135"/>
  <c r="H134" i="14"/>
  <c r="I134"/>
  <c r="E134"/>
  <c r="K134" i="2"/>
  <c r="J134"/>
  <c r="H133" i="14"/>
  <c r="I133"/>
  <c r="E133"/>
  <c r="K133" i="2"/>
  <c r="J133"/>
  <c r="H132" i="14"/>
  <c r="I132"/>
  <c r="E132"/>
  <c r="K132" i="2"/>
  <c r="J132"/>
  <c r="H131" i="14"/>
  <c r="I131"/>
  <c r="E131"/>
  <c r="K131" i="2"/>
  <c r="J131"/>
  <c r="H130" i="14"/>
  <c r="I130"/>
  <c r="E130"/>
  <c r="K130" i="2"/>
  <c r="J130"/>
  <c r="H129" i="14"/>
  <c r="I129"/>
  <c r="E129"/>
  <c r="K129" i="2"/>
  <c r="J129"/>
  <c r="H128" i="14"/>
  <c r="I128"/>
  <c r="E128"/>
  <c r="K128" i="2"/>
  <c r="J128"/>
  <c r="H127" i="14"/>
  <c r="I127"/>
  <c r="E127"/>
  <c r="P127" i="2"/>
  <c r="A75" i="4" s="1"/>
  <c r="B75" s="1"/>
  <c r="K127" i="2"/>
  <c r="J127"/>
  <c r="H126" i="14"/>
  <c r="I126"/>
  <c r="E126"/>
  <c r="P126" i="2"/>
  <c r="A70" i="4" s="1"/>
  <c r="K126" i="2"/>
  <c r="J126"/>
  <c r="H125" i="14"/>
  <c r="I125"/>
  <c r="E125"/>
  <c r="P125" i="2"/>
  <c r="K125"/>
  <c r="J125"/>
  <c r="H124" i="14"/>
  <c r="I124"/>
  <c r="E124"/>
  <c r="P124" i="2"/>
  <c r="K124"/>
  <c r="J124"/>
  <c r="H123" i="14"/>
  <c r="I123"/>
  <c r="E123"/>
  <c r="P123" i="2"/>
  <c r="K123"/>
  <c r="J123"/>
  <c r="H122" i="14"/>
  <c r="I122"/>
  <c r="E122"/>
  <c r="P122" i="2"/>
  <c r="K122"/>
  <c r="J122"/>
  <c r="H121" i="14"/>
  <c r="I121"/>
  <c r="E121"/>
  <c r="P121" i="2"/>
  <c r="K121"/>
  <c r="P120"/>
  <c r="K120"/>
  <c r="P119"/>
  <c r="K119"/>
  <c r="P118"/>
  <c r="K118"/>
  <c r="P117"/>
  <c r="K117"/>
  <c r="P116"/>
  <c r="K116"/>
  <c r="P115"/>
  <c r="K115"/>
  <c r="P114"/>
  <c r="K114"/>
  <c r="P113"/>
  <c r="K113"/>
  <c r="P112"/>
  <c r="K112"/>
  <c r="P111"/>
  <c r="K111"/>
  <c r="P110"/>
  <c r="K110"/>
  <c r="P109"/>
  <c r="K109"/>
  <c r="P108"/>
  <c r="K108"/>
  <c r="P107"/>
  <c r="K107"/>
  <c r="P106"/>
  <c r="K106"/>
  <c r="P105"/>
  <c r="K105"/>
  <c r="P104"/>
  <c r="K104"/>
  <c r="P103"/>
  <c r="K103"/>
  <c r="P102"/>
  <c r="K102"/>
  <c r="P101"/>
  <c r="K101"/>
  <c r="P100"/>
  <c r="K100"/>
  <c r="P99"/>
  <c r="K99"/>
  <c r="P98"/>
  <c r="K98"/>
  <c r="P97"/>
  <c r="K97"/>
  <c r="P96"/>
  <c r="A69" i="4" s="1"/>
  <c r="B69" s="1"/>
  <c r="K96" i="2"/>
  <c r="P95"/>
  <c r="A68" i="4" s="1"/>
  <c r="K95" i="2"/>
  <c r="P94"/>
  <c r="A67" i="4" s="1"/>
  <c r="B67" s="1"/>
  <c r="K94" i="2"/>
  <c r="P93"/>
  <c r="A66" i="4" s="1"/>
  <c r="B66" s="1"/>
  <c r="K93" i="2"/>
  <c r="P92"/>
  <c r="A65" i="4" s="1"/>
  <c r="B65" s="1"/>
  <c r="K92" i="2"/>
  <c r="P91"/>
  <c r="A64" i="4" s="1"/>
  <c r="C64" s="1"/>
  <c r="D64" s="1"/>
  <c r="K91" i="2"/>
  <c r="P90"/>
  <c r="A63" i="4" s="1"/>
  <c r="B63" s="1"/>
  <c r="K90" i="2"/>
  <c r="P89"/>
  <c r="A62" i="4" s="1"/>
  <c r="C62" s="1"/>
  <c r="F62" s="1"/>
  <c r="G62" s="1"/>
  <c r="K89" i="2"/>
  <c r="P88"/>
  <c r="A61" i="4" s="1"/>
  <c r="B61" s="1"/>
  <c r="K88" i="2"/>
  <c r="P87"/>
  <c r="A60" i="4" s="1"/>
  <c r="C60" s="1"/>
  <c r="D60" s="1"/>
  <c r="K87" i="2"/>
  <c r="P86"/>
  <c r="A59" i="4" s="1"/>
  <c r="K86" i="2"/>
  <c r="P85"/>
  <c r="A58" i="4" s="1"/>
  <c r="C58" s="1"/>
  <c r="H58" s="1"/>
  <c r="K85" i="2"/>
  <c r="P84"/>
  <c r="A57" i="4" s="1"/>
  <c r="K84" i="2"/>
  <c r="P83"/>
  <c r="A56" i="4" s="1"/>
  <c r="B56" s="1"/>
  <c r="K83" i="2"/>
  <c r="P82"/>
  <c r="A55" i="4" s="1"/>
  <c r="B55" s="1"/>
  <c r="K82" i="2"/>
  <c r="P81"/>
  <c r="A54" i="4" s="1"/>
  <c r="B54" s="1"/>
  <c r="K81" i="2"/>
  <c r="P80"/>
  <c r="A53" i="4" s="1"/>
  <c r="B53" s="1"/>
  <c r="K80" i="2"/>
  <c r="P79"/>
  <c r="A52" i="4" s="1"/>
  <c r="B52" s="1"/>
  <c r="K79" i="2"/>
  <c r="P78"/>
  <c r="A51" i="4" s="1"/>
  <c r="B51" s="1"/>
  <c r="K78" i="2"/>
  <c r="P77"/>
  <c r="A50" i="4" s="1"/>
  <c r="B50" s="1"/>
  <c r="K77" i="2"/>
  <c r="P76"/>
  <c r="A49" i="4" s="1"/>
  <c r="B49" s="1"/>
  <c r="K76" i="2"/>
  <c r="P75"/>
  <c r="A48" i="4" s="1"/>
  <c r="B48" s="1"/>
  <c r="K75" i="2"/>
  <c r="P74"/>
  <c r="A47" i="4" s="1"/>
  <c r="B47" s="1"/>
  <c r="K74" i="2"/>
  <c r="P73"/>
  <c r="A46" i="4" s="1"/>
  <c r="B46" s="1"/>
  <c r="K73" i="2"/>
  <c r="P72"/>
  <c r="A45" i="4" s="1"/>
  <c r="B45" s="1"/>
  <c r="K72" i="2"/>
  <c r="P71"/>
  <c r="A44" i="4" s="1"/>
  <c r="K71" i="2"/>
  <c r="P70"/>
  <c r="A43" i="4" s="1"/>
  <c r="B43" s="1"/>
  <c r="K70" i="2"/>
  <c r="P69"/>
  <c r="A42" i="4" s="1"/>
  <c r="B42" s="1"/>
  <c r="K69" i="2"/>
  <c r="P68"/>
  <c r="A41" i="4" s="1"/>
  <c r="B41" s="1"/>
  <c r="K68" i="2"/>
  <c r="P67"/>
  <c r="A40" i="4" s="1"/>
  <c r="B40" s="1"/>
  <c r="K67" i="2"/>
  <c r="P66"/>
  <c r="A39" i="4" s="1"/>
  <c r="B39" s="1"/>
  <c r="K66" i="2"/>
  <c r="P65"/>
  <c r="A38" i="4" s="1"/>
  <c r="B38" s="1"/>
  <c r="K65" i="2"/>
  <c r="P64"/>
  <c r="A37" i="4" s="1"/>
  <c r="B37" s="1"/>
  <c r="K64" i="2"/>
  <c r="P63"/>
  <c r="A36" i="4" s="1"/>
  <c r="B36" s="1"/>
  <c r="K63" i="2"/>
  <c r="P62"/>
  <c r="A35" i="4" s="1"/>
  <c r="B35" s="1"/>
  <c r="K62" i="2"/>
  <c r="P61"/>
  <c r="A34" i="4" s="1"/>
  <c r="B34" s="1"/>
  <c r="K61" i="2"/>
  <c r="P60"/>
  <c r="A33" i="4" s="1"/>
  <c r="C33" s="1"/>
  <c r="D33" s="1"/>
  <c r="K60" i="2"/>
  <c r="P59"/>
  <c r="A32" i="4" s="1"/>
  <c r="B32" s="1"/>
  <c r="K59" i="2"/>
  <c r="P58"/>
  <c r="A31" i="4" s="1"/>
  <c r="B31" s="1"/>
  <c r="K58" i="2"/>
  <c r="P57"/>
  <c r="A30" i="4" s="1"/>
  <c r="C30" s="1"/>
  <c r="H30" s="1"/>
  <c r="K57" i="2"/>
  <c r="P56"/>
  <c r="A29" i="4" s="1"/>
  <c r="C29" s="1"/>
  <c r="K56" i="2"/>
  <c r="P55"/>
  <c r="A28" i="4" s="1"/>
  <c r="B28" s="1"/>
  <c r="K55" i="2"/>
  <c r="P54"/>
  <c r="A27" i="4" s="1"/>
  <c r="B27" s="1"/>
  <c r="K54" i="2"/>
  <c r="P53"/>
  <c r="A26" i="4" s="1"/>
  <c r="B26" s="1"/>
  <c r="K53" i="2"/>
  <c r="P52"/>
  <c r="A25" i="4" s="1"/>
  <c r="K52" i="2"/>
  <c r="P51"/>
  <c r="A24" i="4" s="1"/>
  <c r="B24" s="1"/>
  <c r="K51" i="2"/>
  <c r="P50"/>
  <c r="A23" i="4" s="1"/>
  <c r="B23" s="1"/>
  <c r="K50" i="2"/>
  <c r="P49"/>
  <c r="A22" i="4" s="1"/>
  <c r="B22" s="1"/>
  <c r="K49" i="2"/>
  <c r="P48"/>
  <c r="A21" i="4" s="1"/>
  <c r="C21" s="1"/>
  <c r="K48" i="2"/>
  <c r="P47"/>
  <c r="A20" i="4" s="1"/>
  <c r="B20" s="1"/>
  <c r="K47" i="2"/>
  <c r="P46"/>
  <c r="A19" i="4" s="1"/>
  <c r="B19" s="1"/>
  <c r="K46" i="2"/>
  <c r="P45"/>
  <c r="A18" i="4" s="1"/>
  <c r="K45" i="2"/>
  <c r="P44"/>
  <c r="A17" i="4" s="1"/>
  <c r="B17" s="1"/>
  <c r="K44" i="2"/>
  <c r="P43"/>
  <c r="A16" i="4" s="1"/>
  <c r="B16" s="1"/>
  <c r="K43" i="2"/>
  <c r="P42"/>
  <c r="A15" i="4" s="1"/>
  <c r="B15" s="1"/>
  <c r="K42" i="2"/>
  <c r="P41"/>
  <c r="A14" i="4" s="1"/>
  <c r="B14" s="1"/>
  <c r="K41" i="2"/>
  <c r="P40"/>
  <c r="A13" i="4" s="1"/>
  <c r="B13" s="1"/>
  <c r="K40" i="2"/>
  <c r="P39"/>
  <c r="A12" i="4" s="1"/>
  <c r="C12" s="1"/>
  <c r="K39" i="2"/>
  <c r="P38"/>
  <c r="A11" i="4" s="1"/>
  <c r="K38" i="2"/>
  <c r="P37"/>
  <c r="A10" i="4" s="1"/>
  <c r="B10" s="1"/>
  <c r="K37" i="2"/>
  <c r="P36"/>
  <c r="A9" i="4" s="1"/>
  <c r="B9" s="1"/>
  <c r="K36" i="2"/>
  <c r="P35"/>
  <c r="A8" i="4" s="1"/>
  <c r="B8" s="1"/>
  <c r="K35" i="2"/>
  <c r="P34"/>
  <c r="A7" i="4" s="1"/>
  <c r="C7" s="1"/>
  <c r="K34" i="2"/>
  <c r="P33"/>
  <c r="A6" i="4" s="1"/>
  <c r="C6" s="1"/>
  <c r="K33" i="2"/>
  <c r="P32"/>
  <c r="A5" i="4" s="1"/>
  <c r="B5" s="1"/>
  <c r="K32" i="2"/>
  <c r="P31"/>
  <c r="A4" i="4" s="1"/>
  <c r="C4" s="1"/>
  <c r="K31" i="2"/>
  <c r="P30"/>
  <c r="A3" i="4" s="1"/>
  <c r="B3" s="1"/>
  <c r="K30" i="2"/>
  <c r="P29"/>
  <c r="A2" i="4" s="1"/>
  <c r="B2" s="1"/>
  <c r="K29" i="2"/>
  <c r="P28"/>
  <c r="A1" i="4" s="1"/>
  <c r="C1" s="1"/>
  <c r="K28" i="2"/>
  <c r="J19"/>
  <c r="K19" s="1"/>
  <c r="H23" i="14"/>
  <c r="B24"/>
  <c r="B23"/>
  <c r="J17" i="2"/>
  <c r="K17" s="1"/>
  <c r="J16"/>
  <c r="K16" s="1"/>
  <c r="J15"/>
  <c r="K15" s="1"/>
  <c r="J12"/>
  <c r="K12" s="1"/>
  <c r="F4" i="3"/>
  <c r="D73" i="6"/>
  <c r="P1501" i="12"/>
  <c r="L1499"/>
  <c r="L1495"/>
  <c r="L1491"/>
  <c r="L1487"/>
  <c r="N1486"/>
  <c r="L1483"/>
  <c r="L1479"/>
  <c r="N1478"/>
  <c r="L1475"/>
  <c r="L1471"/>
  <c r="N1470"/>
  <c r="L1467"/>
  <c r="L1463"/>
  <c r="L1459"/>
  <c r="L1455"/>
  <c r="N1454"/>
  <c r="L1451"/>
  <c r="L1447"/>
  <c r="N1446"/>
  <c r="L1443"/>
  <c r="L1439"/>
  <c r="N1438"/>
  <c r="L1435"/>
  <c r="L1431"/>
  <c r="L1427"/>
  <c r="L1423"/>
  <c r="N1422"/>
  <c r="L1419"/>
  <c r="L1415"/>
  <c r="N1414"/>
  <c r="L1411"/>
  <c r="L1407"/>
  <c r="N1406"/>
  <c r="L1403"/>
  <c r="L1399"/>
  <c r="L1395"/>
  <c r="L1391"/>
  <c r="N1390"/>
  <c r="N1501"/>
  <c r="L1498"/>
  <c r="N1497"/>
  <c r="L1494"/>
  <c r="N1493"/>
  <c r="L1490"/>
  <c r="N1489"/>
  <c r="L1486"/>
  <c r="N1485"/>
  <c r="L1482"/>
  <c r="N1481"/>
  <c r="L1478"/>
  <c r="N1477"/>
  <c r="L1474"/>
  <c r="N1473"/>
  <c r="L1470"/>
  <c r="N1469"/>
  <c r="L1466"/>
  <c r="N1465"/>
  <c r="L1462"/>
  <c r="N1461"/>
  <c r="L1458"/>
  <c r="N1457"/>
  <c r="L1454"/>
  <c r="N1453"/>
  <c r="L1450"/>
  <c r="N1449"/>
  <c r="L1446"/>
  <c r="N1445"/>
  <c r="L1442"/>
  <c r="N1441"/>
  <c r="L1438"/>
  <c r="N1437"/>
  <c r="L1434"/>
  <c r="N1433"/>
  <c r="L1430"/>
  <c r="N1429"/>
  <c r="L1426"/>
  <c r="N1425"/>
  <c r="L1422"/>
  <c r="N1421"/>
  <c r="L1418"/>
  <c r="N1417"/>
  <c r="L1414"/>
  <c r="N1413"/>
  <c r="L1410"/>
  <c r="N1409"/>
  <c r="L1406"/>
  <c r="N1405"/>
  <c r="L1402"/>
  <c r="N1401"/>
  <c r="L1398"/>
  <c r="N1397"/>
  <c r="L1394"/>
  <c r="N1393"/>
  <c r="L1390"/>
  <c r="N1389"/>
  <c r="L1501"/>
  <c r="N1500"/>
  <c r="L1497"/>
  <c r="L1493"/>
  <c r="N1492"/>
  <c r="L1489"/>
  <c r="L1485"/>
  <c r="N1484"/>
  <c r="L1481"/>
  <c r="L1477"/>
  <c r="N1476"/>
  <c r="L1473"/>
  <c r="L1469"/>
  <c r="N1468"/>
  <c r="L1465"/>
  <c r="L1461"/>
  <c r="N1460"/>
  <c r="L1457"/>
  <c r="L1453"/>
  <c r="N1452"/>
  <c r="L1449"/>
  <c r="L1445"/>
  <c r="N1444"/>
  <c r="L1441"/>
  <c r="L1437"/>
  <c r="N1436"/>
  <c r="L1433"/>
  <c r="L1429"/>
  <c r="N1428"/>
  <c r="L1425"/>
  <c r="L1421"/>
  <c r="N1420"/>
  <c r="L1417"/>
  <c r="L1413"/>
  <c r="N1412"/>
  <c r="L1409"/>
  <c r="L1405"/>
  <c r="N1404"/>
  <c r="L1401"/>
  <c r="L1397"/>
  <c r="N1396"/>
  <c r="L1393"/>
  <c r="L1389"/>
  <c r="L1500"/>
  <c r="N1499"/>
  <c r="L1496"/>
  <c r="N1495"/>
  <c r="L1492"/>
  <c r="N1491"/>
  <c r="L1488"/>
  <c r="N1487"/>
  <c r="L1484"/>
  <c r="N1483"/>
  <c r="L1480"/>
  <c r="N1479"/>
  <c r="L1476"/>
  <c r="N1475"/>
  <c r="L1472"/>
  <c r="N1471"/>
  <c r="L1468"/>
  <c r="N1467"/>
  <c r="L1464"/>
  <c r="N1463"/>
  <c r="L1460"/>
  <c r="N1459"/>
  <c r="L1456"/>
  <c r="N1455"/>
  <c r="L1452"/>
  <c r="N1451"/>
  <c r="L1448"/>
  <c r="N1447"/>
  <c r="L1444"/>
  <c r="N1443"/>
  <c r="L1440"/>
  <c r="N1439"/>
  <c r="L1436"/>
  <c r="N1435"/>
  <c r="L1432"/>
  <c r="N1431"/>
  <c r="L1428"/>
  <c r="N1427"/>
  <c r="L1424"/>
  <c r="N1423"/>
  <c r="L1420"/>
  <c r="N1419"/>
  <c r="L1416"/>
  <c r="N1415"/>
  <c r="L1412"/>
  <c r="N1411"/>
  <c r="L1408"/>
  <c r="N1407"/>
  <c r="L1404"/>
  <c r="N1403"/>
  <c r="L1400"/>
  <c r="N1399"/>
  <c r="L1396"/>
  <c r="N1395"/>
  <c r="L1392"/>
  <c r="N1391"/>
  <c r="L1388"/>
  <c r="L1387"/>
  <c r="L1383"/>
  <c r="N1382"/>
  <c r="L1379"/>
  <c r="L1375"/>
  <c r="N1374"/>
  <c r="L1371"/>
  <c r="L1367"/>
  <c r="N1366"/>
  <c r="L1363"/>
  <c r="L1359"/>
  <c r="N1358"/>
  <c r="L1355"/>
  <c r="L1351"/>
  <c r="N1350"/>
  <c r="L1347"/>
  <c r="L1343"/>
  <c r="N1342"/>
  <c r="L1339"/>
  <c r="L1335"/>
  <c r="N1334"/>
  <c r="L1331"/>
  <c r="L1327"/>
  <c r="N1326"/>
  <c r="L1323"/>
  <c r="L1319"/>
  <c r="N1318"/>
  <c r="L1315"/>
  <c r="L1311"/>
  <c r="N1310"/>
  <c r="L1307"/>
  <c r="L1386"/>
  <c r="N1385"/>
  <c r="L1382"/>
  <c r="N1381"/>
  <c r="L1378"/>
  <c r="N1377"/>
  <c r="L1374"/>
  <c r="N1373"/>
  <c r="L1370"/>
  <c r="N1369"/>
  <c r="L1366"/>
  <c r="N1365"/>
  <c r="L1362"/>
  <c r="N1361"/>
  <c r="L1358"/>
  <c r="N1357"/>
  <c r="L1354"/>
  <c r="N1353"/>
  <c r="L1350"/>
  <c r="N1349"/>
  <c r="L1346"/>
  <c r="N1345"/>
  <c r="L1342"/>
  <c r="N1341"/>
  <c r="L1338"/>
  <c r="N1337"/>
  <c r="L1334"/>
  <c r="N1333"/>
  <c r="L1330"/>
  <c r="N1329"/>
  <c r="L1326"/>
  <c r="N1325"/>
  <c r="L1322"/>
  <c r="L1318"/>
  <c r="N1317"/>
  <c r="L1314"/>
  <c r="L1310"/>
  <c r="N1309"/>
  <c r="L1385"/>
  <c r="L1381"/>
  <c r="N1380"/>
  <c r="L1377"/>
  <c r="L1373"/>
  <c r="N1372"/>
  <c r="L1369"/>
  <c r="L1365"/>
  <c r="L1361"/>
  <c r="N1360"/>
  <c r="L1357"/>
  <c r="L1353"/>
  <c r="N1352"/>
  <c r="L1349"/>
  <c r="L1345"/>
  <c r="N1344"/>
  <c r="L1341"/>
  <c r="L1337"/>
  <c r="N1336"/>
  <c r="L1333"/>
  <c r="L1329"/>
  <c r="N1328"/>
  <c r="L1325"/>
  <c r="L1321"/>
  <c r="N1320"/>
  <c r="L1317"/>
  <c r="L1313"/>
  <c r="N1312"/>
  <c r="L1309"/>
  <c r="L1305"/>
  <c r="N1304"/>
  <c r="L1301"/>
  <c r="L1297"/>
  <c r="N1296"/>
  <c r="L1293"/>
  <c r="L1289"/>
  <c r="N1288"/>
  <c r="L1285"/>
  <c r="L1281"/>
  <c r="N1280"/>
  <c r="L1277"/>
  <c r="N1388"/>
  <c r="N1387"/>
  <c r="L1384"/>
  <c r="N1383"/>
  <c r="L1380"/>
  <c r="N1379"/>
  <c r="L1376"/>
  <c r="N1375"/>
  <c r="L1372"/>
  <c r="N1371"/>
  <c r="L1368"/>
  <c r="N1367"/>
  <c r="L1364"/>
  <c r="N1363"/>
  <c r="L1360"/>
  <c r="N1359"/>
  <c r="L1356"/>
  <c r="N1355"/>
  <c r="L1352"/>
  <c r="N1351"/>
  <c r="L1348"/>
  <c r="N1347"/>
  <c r="L1344"/>
  <c r="N1343"/>
  <c r="L1340"/>
  <c r="N1339"/>
  <c r="L1336"/>
  <c r="N1335"/>
  <c r="L1332"/>
  <c r="N1331"/>
  <c r="L1328"/>
  <c r="N1327"/>
  <c r="L1324"/>
  <c r="L1320"/>
  <c r="L1316"/>
  <c r="L1312"/>
  <c r="L1308"/>
  <c r="L1304"/>
  <c r="L1300"/>
  <c r="L1296"/>
  <c r="L1292"/>
  <c r="L1288"/>
  <c r="L1284"/>
  <c r="N1283"/>
  <c r="L1280"/>
  <c r="N1279"/>
  <c r="L1276"/>
  <c r="N1302"/>
  <c r="N1294"/>
  <c r="N1278"/>
  <c r="L1275"/>
  <c r="N1274"/>
  <c r="L1271"/>
  <c r="N1270"/>
  <c r="L1267"/>
  <c r="N1266"/>
  <c r="L1263"/>
  <c r="N1262"/>
  <c r="L1259"/>
  <c r="N1258"/>
  <c r="L1255"/>
  <c r="N1254"/>
  <c r="L1251"/>
  <c r="N1250"/>
  <c r="L1247"/>
  <c r="N1246"/>
  <c r="L1243"/>
  <c r="N1242"/>
  <c r="L1239"/>
  <c r="N1238"/>
  <c r="L1235"/>
  <c r="N1234"/>
  <c r="L1231"/>
  <c r="N1230"/>
  <c r="L1227"/>
  <c r="N1226"/>
  <c r="L1223"/>
  <c r="N1222"/>
  <c r="L1219"/>
  <c r="N1218"/>
  <c r="L1215"/>
  <c r="N1214"/>
  <c r="L1211"/>
  <c r="N1210"/>
  <c r="L1207"/>
  <c r="N1206"/>
  <c r="L1203"/>
  <c r="N1202"/>
  <c r="L1199"/>
  <c r="N1198"/>
  <c r="L1195"/>
  <c r="N1194"/>
  <c r="L1191"/>
  <c r="N1190"/>
  <c r="L1187"/>
  <c r="N1186"/>
  <c r="L1183"/>
  <c r="N1182"/>
  <c r="L1179"/>
  <c r="L1303"/>
  <c r="L1302"/>
  <c r="L1295"/>
  <c r="L1294"/>
  <c r="N1293"/>
  <c r="L1287"/>
  <c r="L1286"/>
  <c r="N1285"/>
  <c r="L1279"/>
  <c r="L1278"/>
  <c r="N1277"/>
  <c r="L1274"/>
  <c r="N1273"/>
  <c r="L1270"/>
  <c r="N1269"/>
  <c r="L1266"/>
  <c r="N1265"/>
  <c r="L1262"/>
  <c r="N1261"/>
  <c r="L1258"/>
  <c r="N1257"/>
  <c r="L1254"/>
  <c r="N1253"/>
  <c r="L1250"/>
  <c r="N1249"/>
  <c r="L1246"/>
  <c r="N1245"/>
  <c r="L1242"/>
  <c r="N1241"/>
  <c r="L1238"/>
  <c r="N1237"/>
  <c r="L1234"/>
  <c r="N1233"/>
  <c r="L1230"/>
  <c r="N1229"/>
  <c r="L1226"/>
  <c r="N1225"/>
  <c r="L1222"/>
  <c r="N1221"/>
  <c r="L1218"/>
  <c r="N1217"/>
  <c r="L1214"/>
  <c r="N1213"/>
  <c r="L1210"/>
  <c r="N1209"/>
  <c r="L1206"/>
  <c r="N1205"/>
  <c r="L1202"/>
  <c r="N1201"/>
  <c r="L1198"/>
  <c r="N1197"/>
  <c r="L1194"/>
  <c r="N1193"/>
  <c r="L1190"/>
  <c r="N1189"/>
  <c r="L1186"/>
  <c r="N1185"/>
  <c r="L1182"/>
  <c r="N1181"/>
  <c r="L1178"/>
  <c r="N1298"/>
  <c r="N1290"/>
  <c r="N1282"/>
  <c r="L1273"/>
  <c r="N1272"/>
  <c r="L1269"/>
  <c r="N1268"/>
  <c r="L1265"/>
  <c r="N1264"/>
  <c r="L1261"/>
  <c r="N1260"/>
  <c r="L1257"/>
  <c r="N1256"/>
  <c r="L1253"/>
  <c r="N1252"/>
  <c r="L1249"/>
  <c r="N1248"/>
  <c r="L1245"/>
  <c r="N1244"/>
  <c r="L1241"/>
  <c r="N1240"/>
  <c r="L1237"/>
  <c r="N1236"/>
  <c r="L1233"/>
  <c r="N1232"/>
  <c r="L1229"/>
  <c r="N1228"/>
  <c r="L1225"/>
  <c r="N1224"/>
  <c r="L1221"/>
  <c r="N1220"/>
  <c r="L1217"/>
  <c r="N1216"/>
  <c r="L1213"/>
  <c r="N1212"/>
  <c r="L1209"/>
  <c r="N1208"/>
  <c r="L1205"/>
  <c r="N1204"/>
  <c r="L1201"/>
  <c r="N1200"/>
  <c r="L1197"/>
  <c r="N1196"/>
  <c r="L1193"/>
  <c r="N1192"/>
  <c r="L1189"/>
  <c r="N1188"/>
  <c r="L1185"/>
  <c r="N1184"/>
  <c r="L1181"/>
  <c r="N1180"/>
  <c r="L1177"/>
  <c r="N1176"/>
  <c r="L1173"/>
  <c r="N1172"/>
  <c r="L1169"/>
  <c r="N1168"/>
  <c r="L1165"/>
  <c r="N1164"/>
  <c r="L1161"/>
  <c r="N1160"/>
  <c r="L1157"/>
  <c r="N1156"/>
  <c r="L1153"/>
  <c r="N1152"/>
  <c r="L1149"/>
  <c r="N1148"/>
  <c r="L1145"/>
  <c r="N1144"/>
  <c r="L1141"/>
  <c r="N1140"/>
  <c r="L1137"/>
  <c r="N1136"/>
  <c r="L1133"/>
  <c r="N1132"/>
  <c r="L1129"/>
  <c r="N1128"/>
  <c r="L1125"/>
  <c r="N1124"/>
  <c r="L1121"/>
  <c r="N1120"/>
  <c r="L1117"/>
  <c r="N1116"/>
  <c r="L1306"/>
  <c r="N1305"/>
  <c r="L1299"/>
  <c r="L1298"/>
  <c r="L1291"/>
  <c r="L1290"/>
  <c r="L1283"/>
  <c r="L1282"/>
  <c r="N1281"/>
  <c r="N1275"/>
  <c r="L1272"/>
  <c r="N1271"/>
  <c r="L1268"/>
  <c r="N1267"/>
  <c r="L1264"/>
  <c r="N1263"/>
  <c r="L1260"/>
  <c r="N1259"/>
  <c r="L1256"/>
  <c r="N1255"/>
  <c r="L1252"/>
  <c r="N1251"/>
  <c r="L1248"/>
  <c r="N1247"/>
  <c r="L1244"/>
  <c r="N1243"/>
  <c r="L1240"/>
  <c r="N1239"/>
  <c r="L1236"/>
  <c r="N1235"/>
  <c r="L1232"/>
  <c r="N1231"/>
  <c r="L1228"/>
  <c r="N1227"/>
  <c r="L1224"/>
  <c r="N1223"/>
  <c r="L1220"/>
  <c r="N1219"/>
  <c r="L1216"/>
  <c r="N1215"/>
  <c r="L1212"/>
  <c r="N1211"/>
  <c r="L1208"/>
  <c r="N1207"/>
  <c r="L1204"/>
  <c r="N1203"/>
  <c r="L1200"/>
  <c r="N1199"/>
  <c r="L1196"/>
  <c r="N1195"/>
  <c r="L1192"/>
  <c r="N1191"/>
  <c r="L1188"/>
  <c r="N1187"/>
  <c r="L1184"/>
  <c r="N1183"/>
  <c r="L1180"/>
  <c r="N1179"/>
  <c r="L1176"/>
  <c r="N1175"/>
  <c r="L1172"/>
  <c r="N1171"/>
  <c r="L1168"/>
  <c r="N1167"/>
  <c r="L1164"/>
  <c r="N1163"/>
  <c r="L1160"/>
  <c r="N1159"/>
  <c r="L1156"/>
  <c r="N1155"/>
  <c r="L1152"/>
  <c r="N1151"/>
  <c r="L1148"/>
  <c r="N1147"/>
  <c r="L1144"/>
  <c r="N1143"/>
  <c r="L1140"/>
  <c r="N1139"/>
  <c r="L1136"/>
  <c r="N1135"/>
  <c r="L1132"/>
  <c r="N1131"/>
  <c r="L1128"/>
  <c r="N1127"/>
  <c r="L1124"/>
  <c r="N1123"/>
  <c r="L1120"/>
  <c r="N1119"/>
  <c r="L1116"/>
  <c r="N1115"/>
  <c r="L1175"/>
  <c r="L1174"/>
  <c r="N1173"/>
  <c r="L1167"/>
  <c r="L1166"/>
  <c r="N1165"/>
  <c r="L1159"/>
  <c r="L1158"/>
  <c r="N1157"/>
  <c r="L1151"/>
  <c r="L1150"/>
  <c r="N1149"/>
  <c r="L1143"/>
  <c r="L1142"/>
  <c r="N1141"/>
  <c r="L1135"/>
  <c r="L1134"/>
  <c r="N1133"/>
  <c r="L1127"/>
  <c r="L1126"/>
  <c r="N1125"/>
  <c r="L1119"/>
  <c r="L1118"/>
  <c r="N1117"/>
  <c r="L1113"/>
  <c r="N1112"/>
  <c r="L1109"/>
  <c r="N1108"/>
  <c r="L1105"/>
  <c r="N1104"/>
  <c r="L1101"/>
  <c r="N1100"/>
  <c r="L1097"/>
  <c r="N1096"/>
  <c r="L1093"/>
  <c r="N1092"/>
  <c r="L1089"/>
  <c r="N1088"/>
  <c r="L1085"/>
  <c r="N1084"/>
  <c r="L1081"/>
  <c r="N1080"/>
  <c r="L1077"/>
  <c r="N1076"/>
  <c r="L1073"/>
  <c r="N1072"/>
  <c r="L1069"/>
  <c r="N1068"/>
  <c r="L1065"/>
  <c r="N1064"/>
  <c r="L1061"/>
  <c r="N1060"/>
  <c r="L1057"/>
  <c r="N1056"/>
  <c r="L1053"/>
  <c r="N1052"/>
  <c r="L1049"/>
  <c r="N1048"/>
  <c r="L1045"/>
  <c r="N1044"/>
  <c r="L1041"/>
  <c r="N1040"/>
  <c r="L1037"/>
  <c r="N1036"/>
  <c r="L1033"/>
  <c r="N1032"/>
  <c r="N1170"/>
  <c r="N1162"/>
  <c r="N1146"/>
  <c r="N1138"/>
  <c r="N1130"/>
  <c r="L1112"/>
  <c r="N1111"/>
  <c r="L1108"/>
  <c r="N1107"/>
  <c r="L1104"/>
  <c r="N1103"/>
  <c r="L1100"/>
  <c r="N1099"/>
  <c r="L1096"/>
  <c r="N1095"/>
  <c r="L1092"/>
  <c r="N1091"/>
  <c r="L1088"/>
  <c r="N1087"/>
  <c r="L1084"/>
  <c r="N1083"/>
  <c r="L1080"/>
  <c r="N1079"/>
  <c r="L1076"/>
  <c r="N1075"/>
  <c r="L1072"/>
  <c r="N1071"/>
  <c r="L1068"/>
  <c r="N1067"/>
  <c r="L1064"/>
  <c r="N1063"/>
  <c r="L1060"/>
  <c r="N1059"/>
  <c r="L1056"/>
  <c r="N1055"/>
  <c r="L1052"/>
  <c r="N1051"/>
  <c r="L1048"/>
  <c r="N1047"/>
  <c r="L1044"/>
  <c r="N1043"/>
  <c r="L1040"/>
  <c r="N1039"/>
  <c r="L1036"/>
  <c r="N1035"/>
  <c r="L1032"/>
  <c r="N1178"/>
  <c r="N1177"/>
  <c r="L1171"/>
  <c r="L1170"/>
  <c r="N1169"/>
  <c r="L1163"/>
  <c r="L1162"/>
  <c r="N1161"/>
  <c r="L1155"/>
  <c r="L1154"/>
  <c r="N1153"/>
  <c r="L1147"/>
  <c r="L1146"/>
  <c r="N1145"/>
  <c r="L1139"/>
  <c r="L1138"/>
  <c r="N1137"/>
  <c r="L1131"/>
  <c r="L1130"/>
  <c r="N1129"/>
  <c r="L1123"/>
  <c r="L1122"/>
  <c r="N1121"/>
  <c r="L1115"/>
  <c r="N1114"/>
  <c r="L1111"/>
  <c r="L1107"/>
  <c r="N1106"/>
  <c r="L1103"/>
  <c r="L1099"/>
  <c r="N1098"/>
  <c r="L1095"/>
  <c r="L1091"/>
  <c r="N1090"/>
  <c r="L1087"/>
  <c r="L1083"/>
  <c r="N1082"/>
  <c r="L1079"/>
  <c r="L1075"/>
  <c r="N1074"/>
  <c r="L1071"/>
  <c r="L1067"/>
  <c r="N1066"/>
  <c r="L1063"/>
  <c r="L1059"/>
  <c r="N1058"/>
  <c r="L1055"/>
  <c r="L1051"/>
  <c r="N1050"/>
  <c r="L1047"/>
  <c r="L1043"/>
  <c r="N1042"/>
  <c r="L1039"/>
  <c r="L1035"/>
  <c r="N1034"/>
  <c r="L1031"/>
  <c r="L1027"/>
  <c r="N1026"/>
  <c r="L1023"/>
  <c r="L1019"/>
  <c r="N1018"/>
  <c r="L1015"/>
  <c r="L1011"/>
  <c r="N1010"/>
  <c r="L1007"/>
  <c r="L1003"/>
  <c r="N1002"/>
  <c r="L999"/>
  <c r="L995"/>
  <c r="N994"/>
  <c r="L991"/>
  <c r="L987"/>
  <c r="N986"/>
  <c r="L983"/>
  <c r="L979"/>
  <c r="N978"/>
  <c r="L975"/>
  <c r="L971"/>
  <c r="N1174"/>
  <c r="N1166"/>
  <c r="N1158"/>
  <c r="N1150"/>
  <c r="N1142"/>
  <c r="N1134"/>
  <c r="N1126"/>
  <c r="N1118"/>
  <c r="L1114"/>
  <c r="N1113"/>
  <c r="L1110"/>
  <c r="N1109"/>
  <c r="L1106"/>
  <c r="N1105"/>
  <c r="L1102"/>
  <c r="N1101"/>
  <c r="L1098"/>
  <c r="N1097"/>
  <c r="L1094"/>
  <c r="N1093"/>
  <c r="L1090"/>
  <c r="N1089"/>
  <c r="L1086"/>
  <c r="N1085"/>
  <c r="L1082"/>
  <c r="N1081"/>
  <c r="L1078"/>
  <c r="N1077"/>
  <c r="L1074"/>
  <c r="N1073"/>
  <c r="L1070"/>
  <c r="N1069"/>
  <c r="L1066"/>
  <c r="N1065"/>
  <c r="L1062"/>
  <c r="N1061"/>
  <c r="L1058"/>
  <c r="N1057"/>
  <c r="L1054"/>
  <c r="N1053"/>
  <c r="L1050"/>
  <c r="N1049"/>
  <c r="L1046"/>
  <c r="N1045"/>
  <c r="L1042"/>
  <c r="N1041"/>
  <c r="L1038"/>
  <c r="N1037"/>
  <c r="L1034"/>
  <c r="N1033"/>
  <c r="L1030"/>
  <c r="N1029"/>
  <c r="L1026"/>
  <c r="N1025"/>
  <c r="L1022"/>
  <c r="N1021"/>
  <c r="L1018"/>
  <c r="N1017"/>
  <c r="L1014"/>
  <c r="N1013"/>
  <c r="L1010"/>
  <c r="N1009"/>
  <c r="L1006"/>
  <c r="N1005"/>
  <c r="L1002"/>
  <c r="N1001"/>
  <c r="L998"/>
  <c r="N997"/>
  <c r="L994"/>
  <c r="N993"/>
  <c r="L990"/>
  <c r="N989"/>
  <c r="L986"/>
  <c r="N985"/>
  <c r="L982"/>
  <c r="N981"/>
  <c r="L978"/>
  <c r="N977"/>
  <c r="L974"/>
  <c r="N973"/>
  <c r="N1031"/>
  <c r="L1025"/>
  <c r="L1024"/>
  <c r="N1023"/>
  <c r="L1017"/>
  <c r="L1016"/>
  <c r="N1015"/>
  <c r="L1009"/>
  <c r="L1008"/>
  <c r="N1007"/>
  <c r="L1001"/>
  <c r="L1000"/>
  <c r="N999"/>
  <c r="L993"/>
  <c r="L992"/>
  <c r="N991"/>
  <c r="L985"/>
  <c r="L984"/>
  <c r="N983"/>
  <c r="L977"/>
  <c r="L976"/>
  <c r="N975"/>
  <c r="L969"/>
  <c r="L964"/>
  <c r="L959"/>
  <c r="L958"/>
  <c r="L953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4"/>
  <c r="L955"/>
  <c r="L956"/>
  <c r="L957"/>
  <c r="L960"/>
  <c r="L961"/>
  <c r="L962"/>
  <c r="L963"/>
  <c r="L965"/>
  <c r="L966"/>
  <c r="L967"/>
  <c r="L968"/>
  <c r="L970"/>
  <c r="L972"/>
  <c r="L973"/>
  <c r="L980"/>
  <c r="L981"/>
  <c r="L988"/>
  <c r="L989"/>
  <c r="L996"/>
  <c r="L997"/>
  <c r="L1004"/>
  <c r="L1005"/>
  <c r="L1012"/>
  <c r="L1013"/>
  <c r="L1020"/>
  <c r="L1021"/>
  <c r="L1028"/>
  <c r="L1029"/>
  <c r="N873"/>
  <c r="N1028"/>
  <c r="N1020"/>
  <c r="N1012"/>
  <c r="N1004"/>
  <c r="N996"/>
  <c r="N988"/>
  <c r="N980"/>
  <c r="N972"/>
  <c r="N876"/>
  <c r="N3"/>
  <c r="N4"/>
  <c r="N338"/>
  <c r="N5"/>
  <c r="N7"/>
  <c r="N9"/>
  <c r="N11"/>
  <c r="N13"/>
  <c r="N15"/>
  <c r="N16"/>
  <c r="N17"/>
  <c r="N19"/>
  <c r="N20"/>
  <c r="N21"/>
  <c r="N23"/>
  <c r="N25"/>
  <c r="N28"/>
  <c r="N29"/>
  <c r="N31"/>
  <c r="N32"/>
  <c r="N33"/>
  <c r="N35"/>
  <c r="N36"/>
  <c r="N37"/>
  <c r="N39"/>
  <c r="N41"/>
  <c r="N43"/>
  <c r="N44"/>
  <c r="N45"/>
  <c r="N47"/>
  <c r="N48"/>
  <c r="N49"/>
  <c r="N51"/>
  <c r="N52"/>
  <c r="N53"/>
  <c r="N55"/>
  <c r="N56"/>
  <c r="N57"/>
  <c r="N59"/>
  <c r="N60"/>
  <c r="N61"/>
  <c r="N63"/>
  <c r="N65"/>
  <c r="N67"/>
  <c r="N68"/>
  <c r="N69"/>
  <c r="N71"/>
  <c r="N72"/>
  <c r="N73"/>
  <c r="N75"/>
  <c r="N76"/>
  <c r="N77"/>
  <c r="N79"/>
  <c r="N80"/>
  <c r="N81"/>
  <c r="N83"/>
  <c r="N84"/>
  <c r="N85"/>
  <c r="N88"/>
  <c r="N89"/>
  <c r="N91"/>
  <c r="N92"/>
  <c r="N93"/>
  <c r="N95"/>
  <c r="N96"/>
  <c r="N97"/>
  <c r="N99"/>
  <c r="N100"/>
  <c r="N101"/>
  <c r="N103"/>
  <c r="N104"/>
  <c r="N105"/>
  <c r="N107"/>
  <c r="N108"/>
  <c r="N109"/>
  <c r="N111"/>
  <c r="N112"/>
  <c r="N113"/>
  <c r="N115"/>
  <c r="N116"/>
  <c r="N117"/>
  <c r="N119"/>
  <c r="N120"/>
  <c r="N121"/>
  <c r="N123"/>
  <c r="N124"/>
  <c r="N125"/>
  <c r="N127"/>
  <c r="N128"/>
  <c r="N129"/>
  <c r="N131"/>
  <c r="N132"/>
  <c r="N133"/>
  <c r="N135"/>
  <c r="N136"/>
  <c r="N137"/>
  <c r="N139"/>
  <c r="N140"/>
  <c r="N141"/>
  <c r="N143"/>
  <c r="N144"/>
  <c r="N145"/>
  <c r="N147"/>
  <c r="N148"/>
  <c r="N149"/>
  <c r="N151"/>
  <c r="N152"/>
  <c r="N153"/>
  <c r="N155"/>
  <c r="N156"/>
  <c r="N157"/>
  <c r="N159"/>
  <c r="N160"/>
  <c r="N161"/>
  <c r="N163"/>
  <c r="N164"/>
  <c r="N165"/>
  <c r="N167"/>
  <c r="N168"/>
  <c r="N169"/>
  <c r="N171"/>
  <c r="N172"/>
  <c r="N173"/>
  <c r="N175"/>
  <c r="N176"/>
  <c r="N177"/>
  <c r="N179"/>
  <c r="N180"/>
  <c r="N181"/>
  <c r="N183"/>
  <c r="N184"/>
  <c r="N185"/>
  <c r="N187"/>
  <c r="N188"/>
  <c r="N189"/>
  <c r="N191"/>
  <c r="N192"/>
  <c r="N193"/>
  <c r="N195"/>
  <c r="N196"/>
  <c r="N197"/>
  <c r="N199"/>
  <c r="N200"/>
  <c r="N201"/>
  <c r="N203"/>
  <c r="N204"/>
  <c r="N205"/>
  <c r="N207"/>
  <c r="N208"/>
  <c r="N209"/>
  <c r="N211"/>
  <c r="N212"/>
  <c r="N213"/>
  <c r="N215"/>
  <c r="N216"/>
  <c r="N217"/>
  <c r="N219"/>
  <c r="N220"/>
  <c r="N221"/>
  <c r="N223"/>
  <c r="N224"/>
  <c r="N225"/>
  <c r="N227"/>
  <c r="N228"/>
  <c r="N229"/>
  <c r="N231"/>
  <c r="N232"/>
  <c r="N233"/>
  <c r="N235"/>
  <c r="N236"/>
  <c r="N237"/>
  <c r="N239"/>
  <c r="N240"/>
  <c r="N241"/>
  <c r="N243"/>
  <c r="N244"/>
  <c r="N245"/>
  <c r="N247"/>
  <c r="N248"/>
  <c r="N249"/>
  <c r="N251"/>
  <c r="N252"/>
  <c r="N253"/>
  <c r="N255"/>
  <c r="N256"/>
  <c r="N257"/>
  <c r="N259"/>
  <c r="N260"/>
  <c r="N261"/>
  <c r="N263"/>
  <c r="N264"/>
  <c r="N265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4"/>
  <c r="N875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6"/>
  <c r="N979"/>
  <c r="N984"/>
  <c r="N987"/>
  <c r="N992"/>
  <c r="N995"/>
  <c r="N1000"/>
  <c r="N1003"/>
  <c r="N1008"/>
  <c r="N1011"/>
  <c r="N1016"/>
  <c r="N1019"/>
  <c r="N1024"/>
  <c r="N1027"/>
  <c r="E6" i="11"/>
  <c r="D4" i="3"/>
  <c r="C73" i="6"/>
  <c r="A1" i="1"/>
  <c r="C74" i="6"/>
  <c r="E9" i="3"/>
  <c r="J9" s="1"/>
  <c r="E93"/>
  <c r="J93" s="1"/>
  <c r="P28" i="12"/>
  <c r="P24"/>
  <c r="P20"/>
  <c r="P16"/>
  <c r="P12"/>
  <c r="P8"/>
  <c r="P4"/>
  <c r="P206"/>
  <c r="P202"/>
  <c r="P198"/>
  <c r="P194"/>
  <c r="P190"/>
  <c r="P186"/>
  <c r="P182"/>
  <c r="P178"/>
  <c r="P174"/>
  <c r="P170"/>
  <c r="P166"/>
  <c r="P162"/>
  <c r="P158"/>
  <c r="P154"/>
  <c r="P6"/>
  <c r="P10"/>
  <c r="P14"/>
  <c r="P18"/>
  <c r="P22"/>
  <c r="P26"/>
  <c r="P30"/>
  <c r="P34"/>
  <c r="P38"/>
  <c r="P46"/>
  <c r="P50"/>
  <c r="P54"/>
  <c r="P58"/>
  <c r="P62"/>
  <c r="P66"/>
  <c r="P70"/>
  <c r="P74"/>
  <c r="P78"/>
  <c r="P82"/>
  <c r="P86"/>
  <c r="P90"/>
  <c r="P94"/>
  <c r="P98"/>
  <c r="P102"/>
  <c r="P110"/>
  <c r="P114"/>
  <c r="P118"/>
  <c r="P122"/>
  <c r="P126"/>
  <c r="P130"/>
  <c r="P134"/>
  <c r="P138"/>
  <c r="P142"/>
  <c r="P146"/>
  <c r="P150"/>
  <c r="J49" i="11"/>
  <c r="K45" s="1"/>
  <c r="P363" i="12"/>
  <c r="P359"/>
  <c r="P355"/>
  <c r="P351"/>
  <c r="P347"/>
  <c r="P343"/>
  <c r="P339"/>
  <c r="P335"/>
  <c r="P331"/>
  <c r="P327"/>
  <c r="P323"/>
  <c r="P319"/>
  <c r="P315"/>
  <c r="P311"/>
  <c r="P307"/>
  <c r="P303"/>
  <c r="P299"/>
  <c r="P295"/>
  <c r="P291"/>
  <c r="P287"/>
  <c r="P283"/>
  <c r="P279"/>
  <c r="P275"/>
  <c r="P271"/>
  <c r="P267"/>
  <c r="P263"/>
  <c r="P259"/>
  <c r="P255"/>
  <c r="P251"/>
  <c r="P247"/>
  <c r="P243"/>
  <c r="P239"/>
  <c r="P235"/>
  <c r="P231"/>
  <c r="P227"/>
  <c r="P223"/>
  <c r="P217"/>
  <c r="P209"/>
  <c r="P199"/>
  <c r="P188"/>
  <c r="P169"/>
  <c r="P148"/>
  <c r="P127"/>
  <c r="P105"/>
  <c r="P84"/>
  <c r="P63"/>
  <c r="P41"/>
  <c r="P15"/>
  <c r="P362"/>
  <c r="P358"/>
  <c r="P354"/>
  <c r="P350"/>
  <c r="P346"/>
  <c r="P342"/>
  <c r="P338"/>
  <c r="P334"/>
  <c r="P330"/>
  <c r="P326"/>
  <c r="P322"/>
  <c r="P318"/>
  <c r="P314"/>
  <c r="P310"/>
  <c r="P306"/>
  <c r="P302"/>
  <c r="P298"/>
  <c r="P294"/>
  <c r="P290"/>
  <c r="P286"/>
  <c r="P282"/>
  <c r="P278"/>
  <c r="P274"/>
  <c r="P270"/>
  <c r="P266"/>
  <c r="P262"/>
  <c r="P258"/>
  <c r="P254"/>
  <c r="P250"/>
  <c r="P246"/>
  <c r="P242"/>
  <c r="P238"/>
  <c r="P234"/>
  <c r="P230"/>
  <c r="P226"/>
  <c r="P222"/>
  <c r="P215"/>
  <c r="P207"/>
  <c r="P196"/>
  <c r="P185"/>
  <c r="P164"/>
  <c r="P143"/>
  <c r="P121"/>
  <c r="P100"/>
  <c r="P79"/>
  <c r="P57"/>
  <c r="P36"/>
  <c r="P7"/>
  <c r="P220"/>
  <c r="P216"/>
  <c r="P212"/>
  <c r="P208"/>
  <c r="P203"/>
  <c r="P197"/>
  <c r="P192"/>
  <c r="P187"/>
  <c r="P181"/>
  <c r="P176"/>
  <c r="P171"/>
  <c r="P165"/>
  <c r="P160"/>
  <c r="P155"/>
  <c r="P149"/>
  <c r="P144"/>
  <c r="P139"/>
  <c r="P133"/>
  <c r="P128"/>
  <c r="P123"/>
  <c r="P117"/>
  <c r="P112"/>
  <c r="P107"/>
  <c r="P101"/>
  <c r="P96"/>
  <c r="P91"/>
  <c r="P85"/>
  <c r="P80"/>
  <c r="P75"/>
  <c r="P64"/>
  <c r="P59"/>
  <c r="P53"/>
  <c r="P48"/>
  <c r="P43"/>
  <c r="P37"/>
  <c r="P32"/>
  <c r="P25"/>
  <c r="P17"/>
  <c r="P9"/>
  <c r="P2"/>
  <c r="P218"/>
  <c r="P214"/>
  <c r="P210"/>
  <c r="P205"/>
  <c r="P200"/>
  <c r="P195"/>
  <c r="P189"/>
  <c r="P184"/>
  <c r="P179"/>
  <c r="P173"/>
  <c r="P168"/>
  <c r="P163"/>
  <c r="P157"/>
  <c r="P152"/>
  <c r="P147"/>
  <c r="P141"/>
  <c r="P136"/>
  <c r="P131"/>
  <c r="P125"/>
  <c r="P120"/>
  <c r="P115"/>
  <c r="P109"/>
  <c r="P104"/>
  <c r="P99"/>
  <c r="P93"/>
  <c r="P88"/>
  <c r="P83"/>
  <c r="P77"/>
  <c r="P72"/>
  <c r="P67"/>
  <c r="P61"/>
  <c r="P56"/>
  <c r="P51"/>
  <c r="P45"/>
  <c r="P40"/>
  <c r="P35"/>
  <c r="P29"/>
  <c r="P21"/>
  <c r="P5"/>
  <c r="P183"/>
  <c r="P177"/>
  <c r="P172"/>
  <c r="P167"/>
  <c r="P161"/>
  <c r="P156"/>
  <c r="P151"/>
  <c r="P145"/>
  <c r="P140"/>
  <c r="P135"/>
  <c r="P129"/>
  <c r="P124"/>
  <c r="P119"/>
  <c r="P113"/>
  <c r="P103"/>
  <c r="P97"/>
  <c r="P92"/>
  <c r="P87"/>
  <c r="P81"/>
  <c r="P76"/>
  <c r="P71"/>
  <c r="P65"/>
  <c r="P60"/>
  <c r="P55"/>
  <c r="P49"/>
  <c r="P39"/>
  <c r="P33"/>
  <c r="P27"/>
  <c r="P19"/>
  <c r="P11"/>
  <c r="E10" i="3"/>
  <c r="J10" s="1"/>
  <c r="E11"/>
  <c r="J11" s="1"/>
  <c r="E12"/>
  <c r="J12" s="1"/>
  <c r="J79" i="2"/>
  <c r="E76" i="14"/>
  <c r="E69"/>
  <c r="B1" i="6"/>
  <c r="B17"/>
  <c r="B33"/>
  <c r="B65"/>
  <c r="C17"/>
  <c r="C49"/>
  <c r="D21"/>
  <c r="D37"/>
  <c r="D53"/>
  <c r="I79" i="14"/>
  <c r="H112"/>
  <c r="H49"/>
  <c r="I42"/>
  <c r="H37"/>
  <c r="H33"/>
  <c r="H29"/>
  <c r="H27"/>
  <c r="H13"/>
  <c r="B5" i="6"/>
  <c r="B21"/>
  <c r="B53"/>
  <c r="B69"/>
  <c r="C25"/>
  <c r="B22"/>
  <c r="J113" i="2"/>
  <c r="E106" i="14"/>
  <c r="E103"/>
  <c r="E101"/>
  <c r="E95"/>
  <c r="H81"/>
  <c r="E79"/>
  <c r="J77" i="2"/>
  <c r="L77" s="1"/>
  <c r="J50"/>
  <c r="J34"/>
  <c r="J28"/>
  <c r="L28" s="1"/>
  <c r="D9" i="6"/>
  <c r="H106" i="14"/>
  <c r="H69"/>
  <c r="B57" i="6"/>
  <c r="C33"/>
  <c r="D25"/>
  <c r="D65"/>
  <c r="E112" i="14"/>
  <c r="J104" i="2"/>
  <c r="J96"/>
  <c r="J80"/>
  <c r="I69" i="14"/>
  <c r="I49"/>
  <c r="E42"/>
  <c r="E38"/>
  <c r="I33"/>
  <c r="I27"/>
  <c r="B16"/>
  <c r="C29" i="6"/>
  <c r="C61"/>
  <c r="D46"/>
  <c r="B8"/>
  <c r="J43" i="2"/>
  <c r="D8" i="6"/>
  <c r="C14"/>
  <c r="H15" i="14"/>
  <c r="E49"/>
  <c r="E37"/>
  <c r="E29"/>
  <c r="B29" i="6"/>
  <c r="B61"/>
  <c r="C41"/>
  <c r="J107" i="2"/>
  <c r="H101" i="14"/>
  <c r="I94"/>
  <c r="I78"/>
  <c r="J38" i="2"/>
  <c r="D29" i="6"/>
  <c r="D49"/>
  <c r="D26"/>
  <c r="D56"/>
  <c r="C5"/>
  <c r="C37"/>
  <c r="C24"/>
  <c r="I103" i="14"/>
  <c r="I95"/>
  <c r="E94"/>
  <c r="H78"/>
  <c r="B15"/>
  <c r="H76"/>
  <c r="B9" i="6"/>
  <c r="B41"/>
  <c r="B56"/>
  <c r="D13"/>
  <c r="D33"/>
  <c r="D64"/>
  <c r="I106" i="14"/>
  <c r="J102" i="2"/>
  <c r="L102" s="1"/>
  <c r="J82"/>
  <c r="I76" i="14"/>
  <c r="E58"/>
  <c r="H42"/>
  <c r="H38"/>
  <c r="I37"/>
  <c r="I29"/>
  <c r="C13" i="6"/>
  <c r="J59" i="2"/>
  <c r="J39"/>
  <c r="C30" i="6"/>
  <c r="H79" i="14"/>
  <c r="J95" i="2"/>
  <c r="I58" i="14"/>
  <c r="I38"/>
  <c r="E33"/>
  <c r="E27"/>
  <c r="B13" i="6"/>
  <c r="C9"/>
  <c r="H103" i="14"/>
  <c r="H95"/>
  <c r="E81"/>
  <c r="J70" i="2"/>
  <c r="L70" s="1"/>
  <c r="J30"/>
  <c r="D17" i="6"/>
  <c r="D61"/>
  <c r="B30"/>
  <c r="H58" i="14"/>
  <c r="C53" i="6"/>
  <c r="I112" i="14"/>
  <c r="I101"/>
  <c r="H94"/>
  <c r="I81"/>
  <c r="E78"/>
  <c r="D44" i="6"/>
  <c r="E57" i="14"/>
  <c r="I57"/>
  <c r="J58" i="2"/>
  <c r="L58" s="1"/>
  <c r="H47" i="14"/>
  <c r="E96"/>
  <c r="I96"/>
  <c r="J97" i="2"/>
  <c r="H100" i="14"/>
  <c r="E52"/>
  <c r="I52"/>
  <c r="J53" i="2"/>
  <c r="H28" i="14"/>
  <c r="I28"/>
  <c r="J29" i="2"/>
  <c r="H60" i="14"/>
  <c r="E99"/>
  <c r="I99"/>
  <c r="J100" i="2"/>
  <c r="E93" i="14"/>
  <c r="J94" i="2"/>
  <c r="H85" i="14"/>
  <c r="I85"/>
  <c r="H104"/>
  <c r="I104"/>
  <c r="E46"/>
  <c r="I46"/>
  <c r="J47" i="2"/>
  <c r="H39" i="14"/>
  <c r="H102"/>
  <c r="E34"/>
  <c r="I34"/>
  <c r="J35" i="2"/>
  <c r="H41" i="14"/>
  <c r="E40"/>
  <c r="I40"/>
  <c r="J41" i="2"/>
  <c r="H31" i="14"/>
  <c r="I31"/>
  <c r="J32" i="2"/>
  <c r="L32" s="1"/>
  <c r="H67" i="14"/>
  <c r="E87"/>
  <c r="J88" i="2"/>
  <c r="H73" i="14"/>
  <c r="I73"/>
  <c r="E64"/>
  <c r="J65" i="2"/>
  <c r="H63" i="14"/>
  <c r="I63"/>
  <c r="E105"/>
  <c r="J106" i="2"/>
  <c r="H115" i="14"/>
  <c r="I115"/>
  <c r="H21"/>
  <c r="E48"/>
  <c r="I48"/>
  <c r="J49" i="2"/>
  <c r="H30" i="14"/>
  <c r="E98"/>
  <c r="I98"/>
  <c r="J99" i="2"/>
  <c r="H75" i="14"/>
  <c r="H56"/>
  <c r="J57" i="2"/>
  <c r="H45" i="14"/>
  <c r="E97"/>
  <c r="I97"/>
  <c r="J98" i="2"/>
  <c r="H66" i="14"/>
  <c r="E92"/>
  <c r="J93" i="2"/>
  <c r="H88" i="14"/>
  <c r="I88"/>
  <c r="E80"/>
  <c r="J81" i="2"/>
  <c r="H74" i="14"/>
  <c r="I74"/>
  <c r="E108"/>
  <c r="J109" i="2"/>
  <c r="H114" i="14"/>
  <c r="I114"/>
  <c r="E43"/>
  <c r="I43"/>
  <c r="J44" i="2"/>
  <c r="L44" s="1"/>
  <c r="H57" i="14"/>
  <c r="E53"/>
  <c r="I53"/>
  <c r="J54" i="2"/>
  <c r="L54" s="1"/>
  <c r="H96" i="14"/>
  <c r="H52"/>
  <c r="E62"/>
  <c r="I62"/>
  <c r="J63" i="2"/>
  <c r="H99" i="14"/>
  <c r="E72"/>
  <c r="J73" i="2"/>
  <c r="H70" i="14"/>
  <c r="I93"/>
  <c r="E86"/>
  <c r="J87" i="2"/>
  <c r="E120" i="14"/>
  <c r="J121" i="2"/>
  <c r="H46" i="14"/>
  <c r="E68"/>
  <c r="I68"/>
  <c r="J69" i="2"/>
  <c r="H34" i="14"/>
  <c r="H40"/>
  <c r="H87"/>
  <c r="I87"/>
  <c r="E91"/>
  <c r="J92" i="2"/>
  <c r="L92" s="1"/>
  <c r="H64" i="14"/>
  <c r="I64"/>
  <c r="E35"/>
  <c r="J36" i="2"/>
  <c r="L36" s="1"/>
  <c r="H105" i="14"/>
  <c r="I105"/>
  <c r="E117"/>
  <c r="J118" i="2"/>
  <c r="E32" i="14"/>
  <c r="I32"/>
  <c r="J33" i="2"/>
  <c r="H48" i="14"/>
  <c r="E51"/>
  <c r="I51"/>
  <c r="J52" i="2"/>
  <c r="H98" i="14"/>
  <c r="I56"/>
  <c r="E50"/>
  <c r="I50"/>
  <c r="J51" i="2"/>
  <c r="H97" i="14"/>
  <c r="E83"/>
  <c r="J84" i="2"/>
  <c r="H92" i="14"/>
  <c r="I92"/>
  <c r="E65"/>
  <c r="J66" i="2"/>
  <c r="H80" i="14"/>
  <c r="I80"/>
  <c r="E111"/>
  <c r="J112" i="2"/>
  <c r="H108" i="14"/>
  <c r="I108"/>
  <c r="H43"/>
  <c r="E55"/>
  <c r="I55"/>
  <c r="J56" i="2"/>
  <c r="H53" i="14"/>
  <c r="E54"/>
  <c r="I54"/>
  <c r="J55" i="2"/>
  <c r="H62" i="14"/>
  <c r="H72"/>
  <c r="I72"/>
  <c r="E82"/>
  <c r="J83" i="2"/>
  <c r="H86" i="14"/>
  <c r="I86"/>
  <c r="E110"/>
  <c r="J111" i="2"/>
  <c r="L111" s="1"/>
  <c r="H120" i="14"/>
  <c r="I120"/>
  <c r="E118"/>
  <c r="J119" i="2"/>
  <c r="L119" s="1"/>
  <c r="E84" i="14"/>
  <c r="I84"/>
  <c r="J85" i="2"/>
  <c r="H68" i="14"/>
  <c r="E36"/>
  <c r="I36"/>
  <c r="J37" i="2"/>
  <c r="E71" i="14"/>
  <c r="I71"/>
  <c r="J91" i="2"/>
  <c r="H91" i="14"/>
  <c r="I91"/>
  <c r="E116"/>
  <c r="J117" i="2"/>
  <c r="H35" i="14"/>
  <c r="I113"/>
  <c r="E109"/>
  <c r="J110" i="2"/>
  <c r="H117" i="14"/>
  <c r="I117"/>
  <c r="E59"/>
  <c r="I59"/>
  <c r="J60" i="2"/>
  <c r="H32" i="14"/>
  <c r="J31" i="2"/>
  <c r="H51" i="14"/>
  <c r="E56"/>
  <c r="E61"/>
  <c r="I61"/>
  <c r="J62" i="2"/>
  <c r="H50" i="14"/>
  <c r="H83"/>
  <c r="I83"/>
  <c r="E89"/>
  <c r="J78" i="2"/>
  <c r="H65" i="14"/>
  <c r="I65"/>
  <c r="E44"/>
  <c r="J120" i="2"/>
  <c r="H111" i="14"/>
  <c r="I111"/>
  <c r="E107"/>
  <c r="J108" i="2"/>
  <c r="B20" i="14"/>
  <c r="E47"/>
  <c r="I47"/>
  <c r="J48" i="2"/>
  <c r="H55" i="14"/>
  <c r="E100"/>
  <c r="I100"/>
  <c r="J101" i="2"/>
  <c r="E28" i="14"/>
  <c r="E60"/>
  <c r="I60"/>
  <c r="J61" i="2"/>
  <c r="H54" i="14"/>
  <c r="E85"/>
  <c r="J86" i="2"/>
  <c r="H82" i="14"/>
  <c r="I82"/>
  <c r="E104"/>
  <c r="J105" i="2"/>
  <c r="H110" i="14"/>
  <c r="I110"/>
  <c r="H118"/>
  <c r="I118"/>
  <c r="E39"/>
  <c r="I39"/>
  <c r="J40" i="2"/>
  <c r="L40" s="1"/>
  <c r="E102" i="14"/>
  <c r="I102"/>
  <c r="J103" i="2"/>
  <c r="L103" s="1"/>
  <c r="H84" i="14"/>
  <c r="E41"/>
  <c r="I41"/>
  <c r="J42" i="2"/>
  <c r="H36" i="14"/>
  <c r="E31"/>
  <c r="E67"/>
  <c r="I67"/>
  <c r="J68" i="2"/>
  <c r="L68" s="1"/>
  <c r="H90" i="14"/>
  <c r="E73"/>
  <c r="J74" i="2"/>
  <c r="E63" i="14"/>
  <c r="J64" i="2"/>
  <c r="H116" i="14"/>
  <c r="I116"/>
  <c r="E115"/>
  <c r="J116" i="2"/>
  <c r="H109" i="14"/>
  <c r="I109"/>
  <c r="B21"/>
  <c r="B22"/>
  <c r="H59"/>
  <c r="E75"/>
  <c r="I75"/>
  <c r="J76" i="2"/>
  <c r="E45" i="14"/>
  <c r="I45"/>
  <c r="J46" i="2"/>
  <c r="L46" s="1"/>
  <c r="H61" i="14"/>
  <c r="E66"/>
  <c r="I66"/>
  <c r="J67" i="2"/>
  <c r="E88" i="14"/>
  <c r="J89" i="2"/>
  <c r="H89" i="14"/>
  <c r="I77"/>
  <c r="E74"/>
  <c r="J75" i="2"/>
  <c r="H44" i="14"/>
  <c r="I44"/>
  <c r="E114"/>
  <c r="J115" i="2"/>
  <c r="H107" i="14"/>
  <c r="I107"/>
  <c r="J71" i="2"/>
  <c r="I89" i="14"/>
  <c r="J114" i="2"/>
  <c r="E113" i="14"/>
  <c r="E30"/>
  <c r="E70"/>
  <c r="H93"/>
  <c r="H19"/>
  <c r="I70"/>
  <c r="H77"/>
  <c r="E77"/>
  <c r="J72" i="2"/>
  <c r="E90" i="14"/>
  <c r="J45" i="2"/>
  <c r="L45" s="1"/>
  <c r="H119" i="14"/>
  <c r="I90"/>
  <c r="B19"/>
  <c r="I35"/>
  <c r="J90" i="2"/>
  <c r="L90" s="1"/>
  <c r="H113" i="14"/>
  <c r="I30"/>
  <c r="H71"/>
  <c r="E119"/>
  <c r="I119"/>
  <c r="E13" i="3"/>
  <c r="J13" s="1"/>
  <c r="E17"/>
  <c r="J17" s="1"/>
  <c r="E18"/>
  <c r="J18" s="1"/>
  <c r="E14"/>
  <c r="J14" s="1"/>
  <c r="E15"/>
  <c r="J15" s="1"/>
  <c r="E19"/>
  <c r="J19" s="1"/>
  <c r="E20"/>
  <c r="J20" s="1"/>
  <c r="E21"/>
  <c r="J21" s="1"/>
  <c r="E22"/>
  <c r="J22" s="1"/>
  <c r="E23"/>
  <c r="J23" s="1"/>
  <c r="E24"/>
  <c r="J24" s="1"/>
  <c r="E26"/>
  <c r="J26" s="1"/>
  <c r="E27"/>
  <c r="J27" s="1"/>
  <c r="E28"/>
  <c r="J28" s="1"/>
  <c r="E29"/>
  <c r="J29" s="1"/>
  <c r="E32"/>
  <c r="J32" s="1"/>
  <c r="E33"/>
  <c r="J33" s="1"/>
  <c r="E34"/>
  <c r="J34" s="1"/>
  <c r="E35"/>
  <c r="J35" s="1"/>
  <c r="E36"/>
  <c r="J36" s="1"/>
  <c r="E37"/>
  <c r="J37" s="1"/>
  <c r="E38"/>
  <c r="J38" s="1"/>
  <c r="E39"/>
  <c r="J39" s="1"/>
  <c r="E40"/>
  <c r="J40" s="1"/>
  <c r="E41"/>
  <c r="J41" s="1"/>
  <c r="E42"/>
  <c r="J42" s="1"/>
  <c r="E43"/>
  <c r="J43" s="1"/>
  <c r="E44"/>
  <c r="J44" s="1"/>
  <c r="E45"/>
  <c r="J45" s="1"/>
  <c r="E46"/>
  <c r="J46" s="1"/>
  <c r="E47"/>
  <c r="J47" s="1"/>
  <c r="E48"/>
  <c r="J48" s="1"/>
  <c r="E49"/>
  <c r="J49" s="1"/>
  <c r="E50"/>
  <c r="J50" s="1"/>
  <c r="E51"/>
  <c r="J51" s="1"/>
  <c r="E52"/>
  <c r="J52" s="1"/>
  <c r="E53"/>
  <c r="J53" s="1"/>
  <c r="E54"/>
  <c r="J54" s="1"/>
  <c r="E55"/>
  <c r="J55" s="1"/>
  <c r="E56"/>
  <c r="J56" s="1"/>
  <c r="E57"/>
  <c r="J57" s="1"/>
  <c r="E58"/>
  <c r="J58" s="1"/>
  <c r="E59"/>
  <c r="J59" s="1"/>
  <c r="E60"/>
  <c r="J60" s="1"/>
  <c r="E61"/>
  <c r="J61" s="1"/>
  <c r="E62"/>
  <c r="J62" s="1"/>
  <c r="E63"/>
  <c r="J63" s="1"/>
  <c r="E64"/>
  <c r="J64" s="1"/>
  <c r="E65"/>
  <c r="J65" s="1"/>
  <c r="E66"/>
  <c r="J66" s="1"/>
  <c r="E67"/>
  <c r="J67" s="1"/>
  <c r="E68"/>
  <c r="J68" s="1"/>
  <c r="E69"/>
  <c r="J69" s="1"/>
  <c r="E70"/>
  <c r="J70" s="1"/>
  <c r="E71"/>
  <c r="J71" s="1"/>
  <c r="E72"/>
  <c r="J72" s="1"/>
  <c r="E73"/>
  <c r="J73" s="1"/>
  <c r="E74"/>
  <c r="J74" s="1"/>
  <c r="E75"/>
  <c r="J75" s="1"/>
  <c r="E76"/>
  <c r="J76" s="1"/>
  <c r="E77"/>
  <c r="J77" s="1"/>
  <c r="E78"/>
  <c r="J78" s="1"/>
  <c r="E79"/>
  <c r="J79" s="1"/>
  <c r="E80"/>
  <c r="J80" s="1"/>
  <c r="E81"/>
  <c r="J81" s="1"/>
  <c r="E82"/>
  <c r="J82" s="1"/>
  <c r="E83"/>
  <c r="J83" s="1"/>
  <c r="E84"/>
  <c r="J84" s="1"/>
  <c r="E85"/>
  <c r="J85" s="1"/>
  <c r="E86"/>
  <c r="J86" s="1"/>
  <c r="E87"/>
  <c r="J87" s="1"/>
  <c r="E88"/>
  <c r="J88" s="1"/>
  <c r="E89"/>
  <c r="J89" s="1"/>
  <c r="E90"/>
  <c r="J90" s="1"/>
  <c r="E91"/>
  <c r="J91" s="1"/>
  <c r="E92"/>
  <c r="J92" s="1"/>
  <c r="E94"/>
  <c r="J94" s="1"/>
  <c r="E95"/>
  <c r="J95" s="1"/>
  <c r="E96"/>
  <c r="J96" s="1"/>
  <c r="E97"/>
  <c r="J97" s="1"/>
  <c r="E98"/>
  <c r="J98" s="1"/>
  <c r="E99"/>
  <c r="J99" s="1"/>
  <c r="E100"/>
  <c r="J100" s="1"/>
  <c r="E101"/>
  <c r="J101" s="1"/>
  <c r="N1062" i="12" l="1"/>
  <c r="N1289"/>
  <c r="N1297"/>
  <c r="N1301"/>
  <c r="N1313"/>
  <c r="N1321"/>
  <c r="P700"/>
  <c r="P704"/>
  <c r="P708"/>
  <c r="P712"/>
  <c r="P716"/>
  <c r="P720"/>
  <c r="P724"/>
  <c r="P728"/>
  <c r="P732"/>
  <c r="P736"/>
  <c r="P740"/>
  <c r="P744"/>
  <c r="P748"/>
  <c r="P752"/>
  <c r="N1287"/>
  <c r="N1291"/>
  <c r="N1295"/>
  <c r="N1299"/>
  <c r="N1303"/>
  <c r="N1307"/>
  <c r="N1311"/>
  <c r="N1315"/>
  <c r="N1319"/>
  <c r="N1323"/>
  <c r="C48" i="4"/>
  <c r="I48" s="1"/>
  <c r="B62"/>
  <c r="F209" i="3"/>
  <c r="C36" i="4"/>
  <c r="D36" s="1"/>
  <c r="C56"/>
  <c r="F56" s="1"/>
  <c r="G56" s="1"/>
  <c r="N1496" i="12"/>
  <c r="N1286"/>
  <c r="N1086"/>
  <c r="N1022"/>
  <c r="N262"/>
  <c r="N246"/>
  <c r="N230"/>
  <c r="N214"/>
  <c r="N198"/>
  <c r="N182"/>
  <c r="N166"/>
  <c r="N150"/>
  <c r="N134"/>
  <c r="N118"/>
  <c r="N102"/>
  <c r="N86"/>
  <c r="N70"/>
  <c r="N54"/>
  <c r="N40"/>
  <c r="N26"/>
  <c r="N14"/>
  <c r="N6"/>
  <c r="P3"/>
  <c r="P52"/>
  <c r="P95"/>
  <c r="P137"/>
  <c r="P180"/>
  <c r="P204"/>
  <c r="P221"/>
  <c r="P229"/>
  <c r="P237"/>
  <c r="P245"/>
  <c r="P253"/>
  <c r="P261"/>
  <c r="P269"/>
  <c r="P277"/>
  <c r="P285"/>
  <c r="P293"/>
  <c r="P301"/>
  <c r="P309"/>
  <c r="P317"/>
  <c r="P325"/>
  <c r="P333"/>
  <c r="P341"/>
  <c r="P349"/>
  <c r="P357"/>
  <c r="P365"/>
  <c r="P369"/>
  <c r="P373"/>
  <c r="P377"/>
  <c r="P381"/>
  <c r="P385"/>
  <c r="P389"/>
  <c r="P393"/>
  <c r="P397"/>
  <c r="P401"/>
  <c r="P405"/>
  <c r="N1362"/>
  <c r="N1122"/>
  <c r="N1054"/>
  <c r="N990"/>
  <c r="N254"/>
  <c r="N238"/>
  <c r="N222"/>
  <c r="N206"/>
  <c r="N190"/>
  <c r="N174"/>
  <c r="N158"/>
  <c r="N142"/>
  <c r="N126"/>
  <c r="N110"/>
  <c r="N94"/>
  <c r="N78"/>
  <c r="N62"/>
  <c r="N46"/>
  <c r="N34"/>
  <c r="N22"/>
  <c r="N10"/>
  <c r="P31"/>
  <c r="P73"/>
  <c r="P116"/>
  <c r="P159"/>
  <c r="P193"/>
  <c r="P213"/>
  <c r="P225"/>
  <c r="P233"/>
  <c r="P241"/>
  <c r="P249"/>
  <c r="P257"/>
  <c r="P265"/>
  <c r="P273"/>
  <c r="P281"/>
  <c r="P289"/>
  <c r="P297"/>
  <c r="P305"/>
  <c r="P313"/>
  <c r="P321"/>
  <c r="P329"/>
  <c r="P337"/>
  <c r="P345"/>
  <c r="P353"/>
  <c r="P361"/>
  <c r="P367"/>
  <c r="P371"/>
  <c r="P375"/>
  <c r="P379"/>
  <c r="P383"/>
  <c r="P387"/>
  <c r="P391"/>
  <c r="P395"/>
  <c r="P399"/>
  <c r="P403"/>
  <c r="P407"/>
  <c r="P411"/>
  <c r="P415"/>
  <c r="P419"/>
  <c r="P423"/>
  <c r="P427"/>
  <c r="P431"/>
  <c r="P435"/>
  <c r="P439"/>
  <c r="P443"/>
  <c r="P447"/>
  <c r="P451"/>
  <c r="P455"/>
  <c r="P459"/>
  <c r="P463"/>
  <c r="P467"/>
  <c r="P471"/>
  <c r="P475"/>
  <c r="P479"/>
  <c r="P483"/>
  <c r="P487"/>
  <c r="P491"/>
  <c r="P495"/>
  <c r="P499"/>
  <c r="P503"/>
  <c r="P507"/>
  <c r="P511"/>
  <c r="P515"/>
  <c r="P519"/>
  <c r="N1324"/>
  <c r="N1094"/>
  <c r="N1030"/>
  <c r="N266"/>
  <c r="N250"/>
  <c r="N234"/>
  <c r="N218"/>
  <c r="N202"/>
  <c r="N186"/>
  <c r="N170"/>
  <c r="N154"/>
  <c r="N138"/>
  <c r="N122"/>
  <c r="N106"/>
  <c r="N90"/>
  <c r="N74"/>
  <c r="N58"/>
  <c r="N42"/>
  <c r="N30"/>
  <c r="N18"/>
  <c r="N8"/>
  <c r="N998"/>
  <c r="C1" i="6"/>
  <c r="C2" i="4"/>
  <c r="I2" s="1"/>
  <c r="L99" i="2"/>
  <c r="L41"/>
  <c r="L35"/>
  <c r="B45" i="6"/>
  <c r="C45"/>
  <c r="D57"/>
  <c r="C69"/>
  <c r="L107" i="2"/>
  <c r="L132"/>
  <c r="L105"/>
  <c r="L117"/>
  <c r="L91"/>
  <c r="L33"/>
  <c r="L109"/>
  <c r="L93"/>
  <c r="L29"/>
  <c r="L95"/>
  <c r="C20" i="4"/>
  <c r="E20" s="1"/>
  <c r="B30"/>
  <c r="C34"/>
  <c r="E34" s="1"/>
  <c r="N1308" i="12"/>
  <c r="C32" i="4"/>
  <c r="H32" s="1"/>
  <c r="C38" i="6"/>
  <c r="C40" i="4"/>
  <c r="F40" s="1"/>
  <c r="G40" s="1"/>
  <c r="C50"/>
  <c r="I50" s="1"/>
  <c r="C24"/>
  <c r="I24" s="1"/>
  <c r="B60"/>
  <c r="B64"/>
  <c r="C71"/>
  <c r="D71" s="1"/>
  <c r="J71" s="1"/>
  <c r="C46"/>
  <c r="I46" s="1"/>
  <c r="C22"/>
  <c r="I22" s="1"/>
  <c r="C38"/>
  <c r="F38" s="1"/>
  <c r="G38" s="1"/>
  <c r="B58" i="6"/>
  <c r="C26" i="4"/>
  <c r="E26" s="1"/>
  <c r="C10" i="6"/>
  <c r="B26"/>
  <c r="B2"/>
  <c r="B58" i="4"/>
  <c r="C34" i="6"/>
  <c r="C52" i="4"/>
  <c r="D52" s="1"/>
  <c r="C66"/>
  <c r="H66" s="1"/>
  <c r="D62" i="6"/>
  <c r="C54" i="4"/>
  <c r="D54" s="1"/>
  <c r="C42"/>
  <c r="H42" s="1"/>
  <c r="C28"/>
  <c r="I28" s="1"/>
  <c r="D74" i="6"/>
  <c r="L39" i="2"/>
  <c r="L171"/>
  <c r="L187"/>
  <c r="L223"/>
  <c r="N1314" i="12"/>
  <c r="N1376"/>
  <c r="L115" i="2"/>
  <c r="L89"/>
  <c r="L101"/>
  <c r="L37"/>
  <c r="L85"/>
  <c r="L69"/>
  <c r="L121"/>
  <c r="L113"/>
  <c r="N1292" i="12"/>
  <c r="N1330"/>
  <c r="N1346"/>
  <c r="E60" i="4"/>
  <c r="N1356" i="12"/>
  <c r="N1386"/>
  <c r="N1340"/>
  <c r="N1370"/>
  <c r="F28" i="4"/>
  <c r="G28" s="1"/>
  <c r="L80" i="2"/>
  <c r="L34"/>
  <c r="L123"/>
  <c r="L125"/>
  <c r="L127"/>
  <c r="L130"/>
  <c r="L74"/>
  <c r="L84"/>
  <c r="L52"/>
  <c r="L48"/>
  <c r="L78"/>
  <c r="L60"/>
  <c r="L56"/>
  <c r="L96"/>
  <c r="L50"/>
  <c r="L42"/>
  <c r="L66"/>
  <c r="L88"/>
  <c r="L72"/>
  <c r="L76"/>
  <c r="L116"/>
  <c r="L64"/>
  <c r="L86"/>
  <c r="L62"/>
  <c r="L110"/>
  <c r="L30"/>
  <c r="L82"/>
  <c r="L38"/>
  <c r="E48" i="4"/>
  <c r="L153" i="2"/>
  <c r="L157"/>
  <c r="L209"/>
  <c r="E30" i="4"/>
  <c r="L155" i="2"/>
  <c r="L134"/>
  <c r="L138"/>
  <c r="L146"/>
  <c r="L167"/>
  <c r="L150"/>
  <c r="L154"/>
  <c r="L158"/>
  <c r="L170"/>
  <c r="L182"/>
  <c r="L194"/>
  <c r="L198"/>
  <c r="L226"/>
  <c r="L203"/>
  <c r="D3" i="6"/>
  <c r="C35"/>
  <c r="D34" i="4"/>
  <c r="L31" i="2"/>
  <c r="L87"/>
  <c r="L47"/>
  <c r="L53"/>
  <c r="L97"/>
  <c r="D43" i="6"/>
  <c r="L43" i="2"/>
  <c r="B29" i="4"/>
  <c r="I30"/>
  <c r="C9"/>
  <c r="E9" s="1"/>
  <c r="D75" i="6"/>
  <c r="L217" i="2"/>
  <c r="F30" i="4"/>
  <c r="G30" s="1"/>
  <c r="C13"/>
  <c r="D13" s="1"/>
  <c r="D47" i="6"/>
  <c r="B31"/>
  <c r="C69" i="4"/>
  <c r="I69" s="1"/>
  <c r="C15"/>
  <c r="H15" s="1"/>
  <c r="C5"/>
  <c r="C43"/>
  <c r="D23" i="6"/>
  <c r="C47"/>
  <c r="C71"/>
  <c r="E22" i="4"/>
  <c r="C15" i="6"/>
  <c r="C31"/>
  <c r="C49" i="4"/>
  <c r="D49" s="1"/>
  <c r="B59" i="6"/>
  <c r="B23"/>
  <c r="B35"/>
  <c r="B1" i="4"/>
  <c r="D67" i="6"/>
  <c r="C51" i="4"/>
  <c r="E51" s="1"/>
  <c r="C45"/>
  <c r="E45" s="1"/>
  <c r="B33"/>
  <c r="D71" i="6"/>
  <c r="H71" i="4"/>
  <c r="D30"/>
  <c r="E1"/>
  <c r="F1"/>
  <c r="G1" s="1"/>
  <c r="H1"/>
  <c r="I1"/>
  <c r="D1"/>
  <c r="F29"/>
  <c r="G29" s="1"/>
  <c r="D29"/>
  <c r="F36"/>
  <c r="G36" s="1"/>
  <c r="C51" i="6"/>
  <c r="B15"/>
  <c r="C27" i="4"/>
  <c r="C43" i="6"/>
  <c r="D27"/>
  <c r="C35" i="4"/>
  <c r="C3" i="6"/>
  <c r="D7"/>
  <c r="B7"/>
  <c r="C39" i="4"/>
  <c r="E39" s="1"/>
  <c r="C3"/>
  <c r="E3" s="1"/>
  <c r="D51" i="6"/>
  <c r="B19"/>
  <c r="H211" i="3"/>
  <c r="C17" i="4"/>
  <c r="D17" s="1"/>
  <c r="C19" i="6"/>
  <c r="B63"/>
  <c r="C53" i="4"/>
  <c r="E53" s="1"/>
  <c r="C55"/>
  <c r="F55" s="1"/>
  <c r="G55" s="1"/>
  <c r="C11" i="6"/>
  <c r="D11"/>
  <c r="B27"/>
  <c r="C31" i="4"/>
  <c r="D55" i="6"/>
  <c r="B55"/>
  <c r="C41" i="4"/>
  <c r="C59" i="6"/>
  <c r="B67"/>
  <c r="I45" i="4"/>
  <c r="H9"/>
  <c r="C75" i="6"/>
  <c r="B73" i="4"/>
  <c r="I26"/>
  <c r="B7"/>
  <c r="C67"/>
  <c r="H67" s="1"/>
  <c r="D63" i="6"/>
  <c r="C37" i="4"/>
  <c r="H37" s="1"/>
  <c r="C47"/>
  <c r="F47" s="1"/>
  <c r="G47" s="1"/>
  <c r="D39" i="6"/>
  <c r="B39"/>
  <c r="N1392" i="12"/>
  <c r="N1400"/>
  <c r="I64" i="4"/>
  <c r="B18"/>
  <c r="C18"/>
  <c r="I18" s="1"/>
  <c r="F24"/>
  <c r="G24" s="1"/>
  <c r="H64"/>
  <c r="E64"/>
  <c r="F32"/>
  <c r="G32" s="1"/>
  <c r="F64"/>
  <c r="G64" s="1"/>
  <c r="L141" i="2"/>
  <c r="L145"/>
  <c r="L149"/>
  <c r="L161"/>
  <c r="L164"/>
  <c r="L216"/>
  <c r="C57" i="4"/>
  <c r="F57" s="1"/>
  <c r="G57" s="1"/>
  <c r="B57"/>
  <c r="H12"/>
  <c r="I12"/>
  <c r="D62"/>
  <c r="H36"/>
  <c r="E36"/>
  <c r="I29"/>
  <c r="F27"/>
  <c r="G27" s="1"/>
  <c r="B12"/>
  <c r="L114" i="2"/>
  <c r="L67"/>
  <c r="L51"/>
  <c r="L63"/>
  <c r="L49"/>
  <c r="L106"/>
  <c r="L65"/>
  <c r="L100"/>
  <c r="C6" i="6"/>
  <c r="C2"/>
  <c r="D66"/>
  <c r="D14"/>
  <c r="B10"/>
  <c r="C61" i="4"/>
  <c r="D54" i="6"/>
  <c r="C50"/>
  <c r="C63" i="4"/>
  <c r="E63" s="1"/>
  <c r="L104" i="2"/>
  <c r="D22" i="6"/>
  <c r="D58"/>
  <c r="B6"/>
  <c r="D42"/>
  <c r="C70"/>
  <c r="B70"/>
  <c r="I36" i="4"/>
  <c r="E29"/>
  <c r="H29"/>
  <c r="B6"/>
  <c r="L83" i="2"/>
  <c r="L112"/>
  <c r="L118"/>
  <c r="L73"/>
  <c r="L98"/>
  <c r="L57"/>
  <c r="C10" i="4"/>
  <c r="D10" s="1"/>
  <c r="D18" i="6"/>
  <c r="B34"/>
  <c r="L59" i="2"/>
  <c r="B62" i="6"/>
  <c r="C54"/>
  <c r="C18"/>
  <c r="B46"/>
  <c r="C14" i="4"/>
  <c r="C65"/>
  <c r="B50" i="6"/>
  <c r="L135" i="2"/>
  <c r="L143"/>
  <c r="L147"/>
  <c r="L159"/>
  <c r="L163"/>
  <c r="L179"/>
  <c r="L207"/>
  <c r="L211"/>
  <c r="L215"/>
  <c r="L227"/>
  <c r="E56" i="4"/>
  <c r="L71" i="2"/>
  <c r="L75"/>
  <c r="L61"/>
  <c r="L108"/>
  <c r="L120"/>
  <c r="L55"/>
  <c r="L81"/>
  <c r="L94"/>
  <c r="B42" i="6"/>
  <c r="D38"/>
  <c r="C66"/>
  <c r="C8" i="4"/>
  <c r="D8" s="1"/>
  <c r="C16"/>
  <c r="I16" s="1"/>
  <c r="L79" i="2"/>
  <c r="L122"/>
  <c r="L124"/>
  <c r="B59" i="4"/>
  <c r="C59"/>
  <c r="E59" s="1"/>
  <c r="C70"/>
  <c r="B70"/>
  <c r="C11"/>
  <c r="H11" s="1"/>
  <c r="B11"/>
  <c r="C25"/>
  <c r="B25"/>
  <c r="C68"/>
  <c r="B68"/>
  <c r="L129" i="2"/>
  <c r="L133"/>
  <c r="L185"/>
  <c r="L189"/>
  <c r="L193"/>
  <c r="L197"/>
  <c r="L201"/>
  <c r="L205"/>
  <c r="L213"/>
  <c r="L221"/>
  <c r="L225"/>
  <c r="L162"/>
  <c r="L166"/>
  <c r="L174"/>
  <c r="L178"/>
  <c r="L190"/>
  <c r="L218"/>
  <c r="L222"/>
  <c r="Q104" i="12"/>
  <c r="Q1365"/>
  <c r="Q238"/>
  <c r="Q1017"/>
  <c r="Q15"/>
  <c r="L128" i="2"/>
  <c r="L136"/>
  <c r="L144"/>
  <c r="L148"/>
  <c r="L152"/>
  <c r="L156"/>
  <c r="L160"/>
  <c r="L172"/>
  <c r="L192"/>
  <c r="L196"/>
  <c r="L200"/>
  <c r="L204"/>
  <c r="L208"/>
  <c r="L212"/>
  <c r="L220"/>
  <c r="L224"/>
  <c r="Q778" i="12"/>
  <c r="Q287"/>
  <c r="Q1390"/>
  <c r="Q270"/>
  <c r="Q379"/>
  <c r="Q736"/>
  <c r="Q108"/>
  <c r="Q147"/>
  <c r="Q1245"/>
  <c r="F42" i="4"/>
  <c r="G42" s="1"/>
  <c r="D48"/>
  <c r="H48"/>
  <c r="D15"/>
  <c r="F15"/>
  <c r="G15" s="1"/>
  <c r="F69"/>
  <c r="G69" s="1"/>
  <c r="E27"/>
  <c r="Q33" i="12"/>
  <c r="Q276"/>
  <c r="Q650"/>
  <c r="Q233"/>
  <c r="Q794"/>
  <c r="Q618"/>
  <c r="Q1022"/>
  <c r="Q1491"/>
  <c r="Q23"/>
  <c r="Q230"/>
  <c r="Q246"/>
  <c r="Q262"/>
  <c r="Q263"/>
  <c r="Q327"/>
  <c r="N1418"/>
  <c r="I57" i="4"/>
  <c r="F48"/>
  <c r="G48" s="1"/>
  <c r="I15"/>
  <c r="H69"/>
  <c r="D69"/>
  <c r="D27"/>
  <c r="Q109" i="12"/>
  <c r="Q545"/>
  <c r="Q337"/>
  <c r="Q277"/>
  <c r="Q774"/>
  <c r="Q662"/>
  <c r="Q1083"/>
  <c r="Q1248"/>
  <c r="Q1496"/>
  <c r="N1448"/>
  <c r="Q172"/>
  <c r="Q174"/>
  <c r="Q275"/>
  <c r="Q62"/>
  <c r="F16" i="4"/>
  <c r="G16" s="1"/>
  <c r="D46"/>
  <c r="Q200" i="12"/>
  <c r="Q677"/>
  <c r="Q761"/>
  <c r="Q381"/>
  <c r="Q487"/>
  <c r="Q846"/>
  <c r="Q822"/>
  <c r="Q581"/>
  <c r="Q1375"/>
  <c r="Q1392"/>
  <c r="Q1312"/>
  <c r="Q1152"/>
  <c r="Q1064"/>
  <c r="Q972"/>
  <c r="Q908"/>
  <c r="Q812"/>
  <c r="Q764"/>
  <c r="Q716"/>
  <c r="Q684"/>
  <c r="Q596"/>
  <c r="Q588"/>
  <c r="Q512"/>
  <c r="Q488"/>
  <c r="Q480"/>
  <c r="Q468"/>
  <c r="Q420"/>
  <c r="Q340"/>
  <c r="Q324"/>
  <c r="B3" i="7"/>
  <c r="D9" i="3" s="1"/>
  <c r="N1402" i="12"/>
  <c r="E6" i="4"/>
  <c r="I6"/>
  <c r="H6"/>
  <c r="J6" s="1"/>
  <c r="D6"/>
  <c r="F6"/>
  <c r="G6" s="1"/>
  <c r="H4"/>
  <c r="E4"/>
  <c r="F4"/>
  <c r="G4" s="1"/>
  <c r="I4"/>
  <c r="D4"/>
  <c r="F21"/>
  <c r="G21" s="1"/>
  <c r="H21"/>
  <c r="D21"/>
  <c r="E21"/>
  <c r="I21"/>
  <c r="D3"/>
  <c r="H62"/>
  <c r="H56"/>
  <c r="I10"/>
  <c r="F66"/>
  <c r="G66" s="1"/>
  <c r="D53"/>
  <c r="H208" i="3"/>
  <c r="D4" i="6"/>
  <c r="C32"/>
  <c r="B28"/>
  <c r="F212" i="3"/>
  <c r="Q122" i="12"/>
  <c r="Q115"/>
  <c r="Q149"/>
  <c r="Q177"/>
  <c r="Q141"/>
  <c r="Q1038"/>
  <c r="Q1298"/>
  <c r="Q1490"/>
  <c r="Q673"/>
  <c r="Q264"/>
  <c r="Q271"/>
  <c r="Q593"/>
  <c r="Q637"/>
  <c r="Q729"/>
  <c r="Q773"/>
  <c r="Q1302"/>
  <c r="Q1417"/>
  <c r="Q689"/>
  <c r="Q669"/>
  <c r="Q597"/>
  <c r="Q449"/>
  <c r="Q557"/>
  <c r="Q629"/>
  <c r="Q850"/>
  <c r="Q1177"/>
  <c r="Q1158"/>
  <c r="Q1267"/>
  <c r="Q537"/>
  <c r="Q851"/>
  <c r="Q659"/>
  <c r="Q770"/>
  <c r="I51" i="4"/>
  <c r="L168" i="2"/>
  <c r="L180"/>
  <c r="L188"/>
  <c r="N1416" i="12"/>
  <c r="N1474"/>
  <c r="H3" i="4"/>
  <c r="E62"/>
  <c r="D56"/>
  <c r="I67"/>
  <c r="D66"/>
  <c r="H53"/>
  <c r="C23"/>
  <c r="H23" s="1"/>
  <c r="D60" i="6"/>
  <c r="C28"/>
  <c r="C48"/>
  <c r="D48"/>
  <c r="C20"/>
  <c r="Q155" i="12"/>
  <c r="Q29"/>
  <c r="Q64"/>
  <c r="Q49"/>
  <c r="Q38"/>
  <c r="Q203"/>
  <c r="Q289"/>
  <c r="Q589"/>
  <c r="Q269"/>
  <c r="Q694"/>
  <c r="Q950"/>
  <c r="Q1318"/>
  <c r="Q442"/>
  <c r="Q68"/>
  <c r="Q486"/>
  <c r="Q304"/>
  <c r="Q8"/>
  <c r="Q202"/>
  <c r="Q974"/>
  <c r="Q530"/>
  <c r="Q162"/>
  <c r="Q1470"/>
  <c r="Q1161"/>
  <c r="Q180"/>
  <c r="Q1466"/>
  <c r="Q1121"/>
  <c r="Q419"/>
  <c r="Q837"/>
  <c r="Q990"/>
  <c r="Q1039"/>
  <c r="Q1457"/>
  <c r="Q1134"/>
  <c r="Q1283"/>
  <c r="Q296"/>
  <c r="Q1415"/>
  <c r="D51" i="4"/>
  <c r="C75"/>
  <c r="Q1380" i="12"/>
  <c r="Q223"/>
  <c r="B21" i="4"/>
  <c r="M1029" i="12"/>
  <c r="I65" i="4"/>
  <c r="F3"/>
  <c r="G3" s="1"/>
  <c r="F39"/>
  <c r="G39" s="1"/>
  <c r="I56"/>
  <c r="I33"/>
  <c r="H2"/>
  <c r="H60"/>
  <c r="B4"/>
  <c r="B20" i="6"/>
  <c r="C60"/>
  <c r="D16"/>
  <c r="B36"/>
  <c r="D12"/>
  <c r="D68"/>
  <c r="C19" i="4"/>
  <c r="D19" s="1"/>
  <c r="D52" i="6"/>
  <c r="B52"/>
  <c r="B40"/>
  <c r="Q69" i="12"/>
  <c r="Q119"/>
  <c r="Q195"/>
  <c r="Q135"/>
  <c r="Q117"/>
  <c r="Q622"/>
  <c r="Q499"/>
  <c r="Q475"/>
  <c r="Q114"/>
  <c r="Q1377"/>
  <c r="Q717"/>
  <c r="Q698"/>
  <c r="Q742"/>
  <c r="Q194"/>
  <c r="Q334"/>
  <c r="Q1462"/>
  <c r="Q1359"/>
  <c r="Q282"/>
  <c r="Q665"/>
  <c r="Q1314"/>
  <c r="Q191"/>
  <c r="Q457"/>
  <c r="Q1310"/>
  <c r="Q1190"/>
  <c r="Q1311"/>
  <c r="Q466"/>
  <c r="Q818"/>
  <c r="Q1113"/>
  <c r="Q898"/>
  <c r="Q1269"/>
  <c r="Q943"/>
  <c r="Q1361"/>
  <c r="L210" i="2"/>
  <c r="N1432" i="12"/>
  <c r="F63" i="4"/>
  <c r="G63" s="1"/>
  <c r="D50"/>
  <c r="I35"/>
  <c r="H38"/>
  <c r="D22"/>
  <c r="F10"/>
  <c r="G10" s="1"/>
  <c r="D67"/>
  <c r="F33"/>
  <c r="G33" s="1"/>
  <c r="D28"/>
  <c r="D16"/>
  <c r="E42"/>
  <c r="F8"/>
  <c r="G8" s="1"/>
  <c r="I66"/>
  <c r="E2"/>
  <c r="I53"/>
  <c r="I60"/>
  <c r="H46"/>
  <c r="B44" i="6"/>
  <c r="B64"/>
  <c r="D36"/>
  <c r="B16"/>
  <c r="B12"/>
  <c r="D24"/>
  <c r="Q112" i="12"/>
  <c r="Q157"/>
  <c r="Q161"/>
  <c r="Q192"/>
  <c r="Q17"/>
  <c r="Q67"/>
  <c r="Q210"/>
  <c r="Q87"/>
  <c r="Q42"/>
  <c r="Q13"/>
  <c r="Q160"/>
  <c r="Q706"/>
  <c r="Q320"/>
  <c r="Q178"/>
  <c r="Q805"/>
  <c r="Q481"/>
  <c r="Q781"/>
  <c r="Q1458"/>
  <c r="Q1033"/>
  <c r="Q609"/>
  <c r="Q653"/>
  <c r="Q437"/>
  <c r="Q959"/>
  <c r="Q714"/>
  <c r="Q758"/>
  <c r="Q366"/>
  <c r="Q866"/>
  <c r="Q143"/>
  <c r="Q570"/>
  <c r="Q465"/>
  <c r="Q196"/>
  <c r="Q46"/>
  <c r="Q614"/>
  <c r="Q509"/>
  <c r="Q432"/>
  <c r="Q489"/>
  <c r="Q227"/>
  <c r="Q533"/>
  <c r="Q1494"/>
  <c r="Q1346"/>
  <c r="Q795"/>
  <c r="Q1040"/>
  <c r="Q175"/>
  <c r="Q433"/>
  <c r="Q78"/>
  <c r="Q413"/>
  <c r="Q169"/>
  <c r="Q782"/>
  <c r="Q1398"/>
  <c r="Q1299"/>
  <c r="Q279"/>
  <c r="Q193"/>
  <c r="Q436"/>
  <c r="Q301"/>
  <c r="Q18"/>
  <c r="Q686"/>
  <c r="Q1394"/>
  <c r="Q1275"/>
  <c r="Q370"/>
  <c r="Q934"/>
  <c r="Q1423"/>
  <c r="Q931"/>
  <c r="Q1144"/>
  <c r="Q1349"/>
  <c r="Q511"/>
  <c r="Q1246"/>
  <c r="Q902"/>
  <c r="Q1379"/>
  <c r="Q867"/>
  <c r="Q1080"/>
  <c r="Q1285"/>
  <c r="Q386"/>
  <c r="Q1046"/>
  <c r="Q1147"/>
  <c r="Q631"/>
  <c r="Q236"/>
  <c r="Q1115"/>
  <c r="Q1324"/>
  <c r="Q411"/>
  <c r="Q760"/>
  <c r="Q947"/>
  <c r="Q917"/>
  <c r="H59" i="4"/>
  <c r="E67"/>
  <c r="H28"/>
  <c r="H16"/>
  <c r="E37"/>
  <c r="D70"/>
  <c r="E70"/>
  <c r="H70"/>
  <c r="I70"/>
  <c r="F70"/>
  <c r="G70" s="1"/>
  <c r="E75"/>
  <c r="F75"/>
  <c r="G75" s="1"/>
  <c r="I75"/>
  <c r="H75"/>
  <c r="D75"/>
  <c r="Q145" i="12"/>
  <c r="Q205"/>
  <c r="Q505"/>
  <c r="Q463"/>
  <c r="Q752"/>
  <c r="Q909"/>
  <c r="Q1037"/>
  <c r="Q1165"/>
  <c r="Q1293"/>
  <c r="Q1421"/>
  <c r="Q491"/>
  <c r="Q767"/>
  <c r="Q916"/>
  <c r="Q1044"/>
  <c r="Q1172"/>
  <c r="Q1300"/>
  <c r="Q1428"/>
  <c r="Q503"/>
  <c r="Q772"/>
  <c r="Q919"/>
  <c r="Q1047"/>
  <c r="Q1175"/>
  <c r="Q1255"/>
  <c r="Q1351"/>
  <c r="Q1431"/>
  <c r="Q323"/>
  <c r="Q619"/>
  <c r="Q779"/>
  <c r="Q661"/>
  <c r="Q569"/>
  <c r="Q231"/>
  <c r="Q600"/>
  <c r="Q833"/>
  <c r="Q937"/>
  <c r="Q1045"/>
  <c r="Q1173"/>
  <c r="Q1281"/>
  <c r="Q1385"/>
  <c r="Q347"/>
  <c r="Q655"/>
  <c r="Q840"/>
  <c r="Q968"/>
  <c r="Q1072"/>
  <c r="Q1180"/>
  <c r="Q1308"/>
  <c r="Q1416"/>
  <c r="Q359"/>
  <c r="Q700"/>
  <c r="Q863"/>
  <c r="Q971"/>
  <c r="Q56"/>
  <c r="Q24"/>
  <c r="Q472"/>
  <c r="Q377"/>
  <c r="Q527"/>
  <c r="Q784"/>
  <c r="Q925"/>
  <c r="Q1053"/>
  <c r="Q1181"/>
  <c r="Q1309"/>
  <c r="Q1437"/>
  <c r="Q543"/>
  <c r="Q799"/>
  <c r="Q932"/>
  <c r="Q1060"/>
  <c r="Q1188"/>
  <c r="Q1316"/>
  <c r="Q1444"/>
  <c r="Q548"/>
  <c r="Q804"/>
  <c r="Q935"/>
  <c r="Q1063"/>
  <c r="Q1191"/>
  <c r="Q1287"/>
  <c r="Q1367"/>
  <c r="Q1447"/>
  <c r="Q451"/>
  <c r="Q651"/>
  <c r="Q485"/>
  <c r="Q5"/>
  <c r="Q549"/>
  <c r="Q396"/>
  <c r="Q226"/>
  <c r="Q624"/>
  <c r="Q845"/>
  <c r="Q973"/>
  <c r="Q1101"/>
  <c r="Q1229"/>
  <c r="Q1357"/>
  <c r="Q1485"/>
  <c r="Q639"/>
  <c r="Q852"/>
  <c r="Q980"/>
  <c r="Q1108"/>
  <c r="Q1236"/>
  <c r="Q1364"/>
  <c r="Q1492"/>
  <c r="Q644"/>
  <c r="Q855"/>
  <c r="Q983"/>
  <c r="Q1111"/>
  <c r="Q1223"/>
  <c r="Q1303"/>
  <c r="Q1383"/>
  <c r="Q1479"/>
  <c r="Q515"/>
  <c r="Q683"/>
  <c r="Q90"/>
  <c r="Q325"/>
  <c r="Q332"/>
  <c r="Q57"/>
  <c r="Q495"/>
  <c r="Q728"/>
  <c r="Q873"/>
  <c r="Q1001"/>
  <c r="Q1109"/>
  <c r="Q1217"/>
  <c r="Q1345"/>
  <c r="Q1449"/>
  <c r="Q523"/>
  <c r="Q783"/>
  <c r="Q904"/>
  <c r="Q1008"/>
  <c r="Q1136"/>
  <c r="Q1244"/>
  <c r="Q1352"/>
  <c r="Q1480"/>
  <c r="Q572"/>
  <c r="Q788"/>
  <c r="Q927"/>
  <c r="Q1035"/>
  <c r="Q268"/>
  <c r="Q861"/>
  <c r="Q1373"/>
  <c r="Q996"/>
  <c r="Q311"/>
  <c r="Q1127"/>
  <c r="Q1495"/>
  <c r="Q938"/>
  <c r="Q1290"/>
  <c r="Q498"/>
  <c r="Q680"/>
  <c r="Q961"/>
  <c r="Q1193"/>
  <c r="Q1429"/>
  <c r="Q695"/>
  <c r="Q988"/>
  <c r="Q1224"/>
  <c r="Q1436"/>
  <c r="Q748"/>
  <c r="Q1011"/>
  <c r="Q453"/>
  <c r="Q517"/>
  <c r="Q441"/>
  <c r="Q514"/>
  <c r="Q7"/>
  <c r="Q584"/>
  <c r="Q825"/>
  <c r="Q933"/>
  <c r="Q1041"/>
  <c r="Q1125"/>
  <c r="Q1209"/>
  <c r="Q1297"/>
  <c r="Q1381"/>
  <c r="Q1465"/>
  <c r="Q507"/>
  <c r="Q687"/>
  <c r="Q832"/>
  <c r="Q920"/>
  <c r="Q1004"/>
  <c r="Q1088"/>
  <c r="Q1176"/>
  <c r="Q1260"/>
  <c r="Q1344"/>
  <c r="Q1432"/>
  <c r="Q343"/>
  <c r="Q604"/>
  <c r="Q780"/>
  <c r="Q879"/>
  <c r="Q963"/>
  <c r="Q1051"/>
  <c r="Q1135"/>
  <c r="Q1219"/>
  <c r="Q1307"/>
  <c r="Q1391"/>
  <c r="Q1475"/>
  <c r="Q531"/>
  <c r="Q699"/>
  <c r="Q670"/>
  <c r="Q681"/>
  <c r="Q450"/>
  <c r="Q367"/>
  <c r="Q792"/>
  <c r="Q969"/>
  <c r="Q1141"/>
  <c r="Q1313"/>
  <c r="Q1481"/>
  <c r="Q719"/>
  <c r="Q936"/>
  <c r="Q1104"/>
  <c r="Q1276"/>
  <c r="Q1448"/>
  <c r="Q636"/>
  <c r="Q895"/>
  <c r="Q1059"/>
  <c r="Q1171"/>
  <c r="Q1291"/>
  <c r="Q1403"/>
  <c r="Q339"/>
  <c r="Q667"/>
  <c r="Q834"/>
  <c r="Q918"/>
  <c r="Q1006"/>
  <c r="Q77"/>
  <c r="Q247"/>
  <c r="Q1117"/>
  <c r="Q671"/>
  <c r="Q1252"/>
  <c r="Q871"/>
  <c r="Q1319"/>
  <c r="Q747"/>
  <c r="Q1114"/>
  <c r="Q440"/>
  <c r="Q217"/>
  <c r="Q853"/>
  <c r="Q1089"/>
  <c r="Q1301"/>
  <c r="Q443"/>
  <c r="Q880"/>
  <c r="Q1096"/>
  <c r="Q1328"/>
  <c r="Q532"/>
  <c r="Q883"/>
  <c r="Q789"/>
  <c r="Q504"/>
  <c r="Q798"/>
  <c r="Q809"/>
  <c r="Q786"/>
  <c r="Q338"/>
  <c r="Q479"/>
  <c r="Q712"/>
  <c r="Q869"/>
  <c r="Q997"/>
  <c r="Q1081"/>
  <c r="Q1169"/>
  <c r="Q1253"/>
  <c r="Q1337"/>
  <c r="Q1425"/>
  <c r="Q331"/>
  <c r="Q599"/>
  <c r="Q775"/>
  <c r="Q876"/>
  <c r="Q960"/>
  <c r="Q1048"/>
  <c r="Q1132"/>
  <c r="Q1216"/>
  <c r="Q1304"/>
  <c r="Q1388"/>
  <c r="Q1472"/>
  <c r="Q519"/>
  <c r="Q692"/>
  <c r="Q835"/>
  <c r="Q923"/>
  <c r="Q1007"/>
  <c r="Q1091"/>
  <c r="Q1179"/>
  <c r="Q1263"/>
  <c r="Q1347"/>
  <c r="Q1435"/>
  <c r="Q355"/>
  <c r="Q611"/>
  <c r="Q360"/>
  <c r="Q134"/>
  <c r="Q802"/>
  <c r="Q199"/>
  <c r="Q616"/>
  <c r="Q885"/>
  <c r="Q1057"/>
  <c r="Q1225"/>
  <c r="Q1397"/>
  <c r="Q551"/>
  <c r="Q848"/>
  <c r="Q1020"/>
  <c r="Q1192"/>
  <c r="Q1360"/>
  <c r="Q407"/>
  <c r="Q811"/>
  <c r="Q979"/>
  <c r="Q1119"/>
  <c r="Q1231"/>
  <c r="Q1343"/>
  <c r="Q1459"/>
  <c r="Q547"/>
  <c r="Q771"/>
  <c r="Q878"/>
  <c r="Q962"/>
  <c r="Q674"/>
  <c r="Q299"/>
  <c r="Q676"/>
  <c r="Q555"/>
  <c r="Q1370"/>
  <c r="Q242"/>
  <c r="Q1025"/>
  <c r="Q1473"/>
  <c r="Q1052"/>
  <c r="Q1500"/>
  <c r="Q170"/>
  <c r="Q357"/>
  <c r="Q89"/>
  <c r="Q849"/>
  <c r="Q1061"/>
  <c r="Q1233"/>
  <c r="Q1401"/>
  <c r="Q559"/>
  <c r="Q856"/>
  <c r="Q1024"/>
  <c r="Q1196"/>
  <c r="Q1368"/>
  <c r="Q423"/>
  <c r="Q815"/>
  <c r="Q987"/>
  <c r="Q1155"/>
  <c r="Q1327"/>
  <c r="Q1499"/>
  <c r="Q739"/>
  <c r="Q313"/>
  <c r="Q536"/>
  <c r="Q1013"/>
  <c r="Q1353"/>
  <c r="Q807"/>
  <c r="Q1148"/>
  <c r="Q1488"/>
  <c r="Q939"/>
  <c r="Q1203"/>
  <c r="Q1427"/>
  <c r="Q723"/>
  <c r="Q942"/>
  <c r="Q1070"/>
  <c r="Q1154"/>
  <c r="Q542"/>
  <c r="Q431"/>
  <c r="Q817"/>
  <c r="Q985"/>
  <c r="Q1157"/>
  <c r="Q1329"/>
  <c r="Q1497"/>
  <c r="Q751"/>
  <c r="Q952"/>
  <c r="Q1120"/>
  <c r="Q1292"/>
  <c r="Q1464"/>
  <c r="Q668"/>
  <c r="Q911"/>
  <c r="Q1067"/>
  <c r="Q1183"/>
  <c r="Q1295"/>
  <c r="Q1407"/>
  <c r="Q371"/>
  <c r="Q675"/>
  <c r="Q838"/>
  <c r="Q926"/>
  <c r="Q1010"/>
  <c r="Q1094"/>
  <c r="Q1182"/>
  <c r="Q1266"/>
  <c r="Q734"/>
  <c r="Q713"/>
  <c r="Q306"/>
  <c r="Q608"/>
  <c r="Q881"/>
  <c r="Q1049"/>
  <c r="Q1221"/>
  <c r="Q1393"/>
  <c r="Q535"/>
  <c r="Q844"/>
  <c r="Q1016"/>
  <c r="Q1184"/>
  <c r="Q1356"/>
  <c r="Q391"/>
  <c r="Q796"/>
  <c r="Q975"/>
  <c r="Q1107"/>
  <c r="Q1227"/>
  <c r="Q1339"/>
  <c r="Q1451"/>
  <c r="Q539"/>
  <c r="Q763"/>
  <c r="Q870"/>
  <c r="Q958"/>
  <c r="Q1042"/>
  <c r="Q1126"/>
  <c r="Q1214"/>
  <c r="Q4"/>
  <c r="Q1289"/>
  <c r="Q1084"/>
  <c r="Q875"/>
  <c r="Q1387"/>
  <c r="Q910"/>
  <c r="Q1230"/>
  <c r="Q1330"/>
  <c r="Q1414"/>
  <c r="Q1482"/>
  <c r="Q424"/>
  <c r="Q501"/>
  <c r="Q558"/>
  <c r="Q22"/>
  <c r="Q284"/>
  <c r="Q329"/>
  <c r="Q82"/>
  <c r="Q416"/>
  <c r="Q749"/>
  <c r="Q493"/>
  <c r="Q237"/>
  <c r="Q598"/>
  <c r="Q342"/>
  <c r="Q126"/>
  <c r="Q372"/>
  <c r="Q116"/>
  <c r="Q641"/>
  <c r="Q385"/>
  <c r="Q2"/>
  <c r="Q554"/>
  <c r="Q298"/>
  <c r="Q127"/>
  <c r="Q447"/>
  <c r="Q1333"/>
  <c r="Q1128"/>
  <c r="Q915"/>
  <c r="Q1419"/>
  <c r="Q930"/>
  <c r="Q1234"/>
  <c r="Q1334"/>
  <c r="Q1422"/>
  <c r="Q1486"/>
  <c r="Q408"/>
  <c r="Q469"/>
  <c r="Q654"/>
  <c r="Q259"/>
  <c r="Q380"/>
  <c r="Q553"/>
  <c r="Q41"/>
  <c r="Q528"/>
  <c r="Q272"/>
  <c r="Q605"/>
  <c r="Q349"/>
  <c r="Q710"/>
  <c r="Q454"/>
  <c r="Q283"/>
  <c r="Q142"/>
  <c r="Q356"/>
  <c r="Q625"/>
  <c r="Q369"/>
  <c r="Q730"/>
  <c r="Q474"/>
  <c r="Q123"/>
  <c r="Q989"/>
  <c r="Q1124"/>
  <c r="Q1239"/>
  <c r="Q1034"/>
  <c r="Q745"/>
  <c r="Q768"/>
  <c r="Q1257"/>
  <c r="Q816"/>
  <c r="Q1264"/>
  <c r="Q843"/>
  <c r="Q26"/>
  <c r="Q364"/>
  <c r="Q434"/>
  <c r="Q672"/>
  <c r="Q953"/>
  <c r="Q1145"/>
  <c r="Q1317"/>
  <c r="Q1489"/>
  <c r="Q727"/>
  <c r="Q940"/>
  <c r="Q1112"/>
  <c r="Q1280"/>
  <c r="Q1452"/>
  <c r="Q652"/>
  <c r="Q899"/>
  <c r="Q1071"/>
  <c r="Q1243"/>
  <c r="Q1411"/>
  <c r="Q571"/>
  <c r="Q274"/>
  <c r="Q841"/>
  <c r="Q1185"/>
  <c r="Q395"/>
  <c r="Q976"/>
  <c r="Q1320"/>
  <c r="Q724"/>
  <c r="Q1087"/>
  <c r="Q1315"/>
  <c r="Q467"/>
  <c r="Q854"/>
  <c r="Q1026"/>
  <c r="Q1110"/>
  <c r="Q1198"/>
  <c r="Q476"/>
  <c r="Q562"/>
  <c r="Q648"/>
  <c r="Q901"/>
  <c r="Q1073"/>
  <c r="Q1241"/>
  <c r="Q1413"/>
  <c r="Q583"/>
  <c r="Q864"/>
  <c r="Q1036"/>
  <c r="Q1208"/>
  <c r="Q1376"/>
  <c r="Q471"/>
  <c r="Q827"/>
  <c r="Q995"/>
  <c r="Q1123"/>
  <c r="Q1235"/>
  <c r="Q1355"/>
  <c r="Q1467"/>
  <c r="Q563"/>
  <c r="Q787"/>
  <c r="Q882"/>
  <c r="Q966"/>
  <c r="Q1054"/>
  <c r="Q1138"/>
  <c r="Q1222"/>
  <c r="Q28"/>
  <c r="Q102"/>
  <c r="Q642"/>
  <c r="Q776"/>
  <c r="Q965"/>
  <c r="Q1137"/>
  <c r="Q1305"/>
  <c r="Q1477"/>
  <c r="Q711"/>
  <c r="Q928"/>
  <c r="Q1100"/>
  <c r="Q1272"/>
  <c r="Q1440"/>
  <c r="Q628"/>
  <c r="Q891"/>
  <c r="Q1055"/>
  <c r="Q1167"/>
  <c r="Q1279"/>
  <c r="Q1395"/>
  <c r="Q307"/>
  <c r="Q643"/>
  <c r="Q830"/>
  <c r="Q914"/>
  <c r="Q998"/>
  <c r="Q1086"/>
  <c r="Q1170"/>
  <c r="Q473"/>
  <c r="Q949"/>
  <c r="Q679"/>
  <c r="Q1424"/>
  <c r="Q1163"/>
  <c r="Q635"/>
  <c r="Q1078"/>
  <c r="Q1282"/>
  <c r="Q1374"/>
  <c r="Q1450"/>
  <c r="Q106"/>
  <c r="Q741"/>
  <c r="Q245"/>
  <c r="Q524"/>
  <c r="Q585"/>
  <c r="Q73"/>
  <c r="Q20"/>
  <c r="Q288"/>
  <c r="Q621"/>
  <c r="Q365"/>
  <c r="Q726"/>
  <c r="Q470"/>
  <c r="Q235"/>
  <c r="Q500"/>
  <c r="Q244"/>
  <c r="Q769"/>
  <c r="Q513"/>
  <c r="Q257"/>
  <c r="Q682"/>
  <c r="Q426"/>
  <c r="Q153"/>
  <c r="Q993"/>
  <c r="Q759"/>
  <c r="Q1468"/>
  <c r="Q1187"/>
  <c r="Q691"/>
  <c r="Q1102"/>
  <c r="Q1294"/>
  <c r="Q1378"/>
  <c r="Q1454"/>
  <c r="Q138"/>
  <c r="Q709"/>
  <c r="Q213"/>
  <c r="Q398"/>
  <c r="Q182"/>
  <c r="Q793"/>
  <c r="Q297"/>
  <c r="Q98"/>
  <c r="Q400"/>
  <c r="Q733"/>
  <c r="Q477"/>
  <c r="Q221"/>
  <c r="Q582"/>
  <c r="Q326"/>
  <c r="Q14"/>
  <c r="Q484"/>
  <c r="Q228"/>
  <c r="Q753"/>
  <c r="Q497"/>
  <c r="Q241"/>
  <c r="Q602"/>
  <c r="Q346"/>
  <c r="Q111"/>
  <c r="Q905"/>
  <c r="Q591"/>
  <c r="Q1384"/>
  <c r="Q1131"/>
  <c r="Q579"/>
  <c r="Q1058"/>
  <c r="Q1278"/>
  <c r="Q868"/>
  <c r="Q858"/>
  <c r="Q552"/>
  <c r="Q615"/>
  <c r="Q620"/>
  <c r="Q478"/>
  <c r="Q544"/>
  <c r="Q1105"/>
  <c r="Q1445"/>
  <c r="Q896"/>
  <c r="Q1240"/>
  <c r="Q564"/>
  <c r="Q1027"/>
  <c r="Q1371"/>
  <c r="Q389"/>
  <c r="Q704"/>
  <c r="Q1441"/>
  <c r="Q1232"/>
  <c r="Q1023"/>
  <c r="Q1487"/>
  <c r="Q982"/>
  <c r="Q1174"/>
  <c r="Q738"/>
  <c r="Q857"/>
  <c r="Q1201"/>
  <c r="Q459"/>
  <c r="Q992"/>
  <c r="Q1336"/>
  <c r="Q756"/>
  <c r="Q1099"/>
  <c r="Q1323"/>
  <c r="Q483"/>
  <c r="Q862"/>
  <c r="Q1030"/>
  <c r="Q1202"/>
  <c r="Q382"/>
  <c r="Q215"/>
  <c r="Q921"/>
  <c r="Q1265"/>
  <c r="Q623"/>
  <c r="Q1056"/>
  <c r="Q1400"/>
  <c r="Q847"/>
  <c r="Q1139"/>
  <c r="Q1363"/>
  <c r="Q595"/>
  <c r="Q894"/>
  <c r="Q1062"/>
  <c r="Q510"/>
  <c r="Q1461"/>
  <c r="Q1043"/>
  <c r="Q994"/>
  <c r="Q1350"/>
  <c r="Q1498"/>
  <c r="Q373"/>
  <c r="Q150"/>
  <c r="Q201"/>
  <c r="Q352"/>
  <c r="Q429"/>
  <c r="Q534"/>
  <c r="Q190"/>
  <c r="Q52"/>
  <c r="Q321"/>
  <c r="Q490"/>
  <c r="Q63"/>
  <c r="Q315"/>
  <c r="Q1075"/>
  <c r="Q1014"/>
  <c r="Q1358"/>
  <c r="Q1501"/>
  <c r="Q341"/>
  <c r="Q54"/>
  <c r="Q425"/>
  <c r="Q464"/>
  <c r="Q541"/>
  <c r="Q646"/>
  <c r="Q219"/>
  <c r="Q292"/>
  <c r="Q561"/>
  <c r="Q666"/>
  <c r="Q664"/>
  <c r="Q872"/>
  <c r="Q831"/>
  <c r="Q1471"/>
  <c r="Q1142"/>
  <c r="Q1326"/>
  <c r="Q1410"/>
  <c r="Q1478"/>
  <c r="Q456"/>
  <c r="Q645"/>
  <c r="Q718"/>
  <c r="Q444"/>
  <c r="Q601"/>
  <c r="Q496"/>
  <c r="Q240"/>
  <c r="Q573"/>
  <c r="Q317"/>
  <c r="Q678"/>
  <c r="Q422"/>
  <c r="Q251"/>
  <c r="Q516"/>
  <c r="Q260"/>
  <c r="Q785"/>
  <c r="Q529"/>
  <c r="Q273"/>
  <c r="Q634"/>
  <c r="Q378"/>
  <c r="Q207"/>
  <c r="Q722"/>
  <c r="Q1331"/>
  <c r="Q1406"/>
  <c r="Q565"/>
  <c r="Q265"/>
  <c r="Q461"/>
  <c r="Q94"/>
  <c r="Q417"/>
  <c r="Q31"/>
  <c r="Q1168"/>
  <c r="Q1238"/>
  <c r="Q186"/>
  <c r="Q348"/>
  <c r="Q384"/>
  <c r="Q438"/>
  <c r="Q84"/>
  <c r="Q394"/>
  <c r="Q428"/>
  <c r="Q1215"/>
  <c r="Q1382"/>
  <c r="Q494"/>
  <c r="Q256"/>
  <c r="Q566"/>
  <c r="Q737"/>
  <c r="Q522"/>
  <c r="Q1442"/>
  <c r="Q374"/>
  <c r="Q309"/>
  <c r="Q330"/>
  <c r="Q521"/>
  <c r="Q159"/>
  <c r="Q243"/>
  <c r="Q53"/>
  <c r="Q139"/>
  <c r="Q220"/>
  <c r="Q151"/>
  <c r="Q189"/>
  <c r="Q45"/>
  <c r="Q39"/>
  <c r="Q44"/>
  <c r="Q40"/>
  <c r="Q168"/>
  <c r="Q92"/>
  <c r="Q21"/>
  <c r="Q131"/>
  <c r="Q214"/>
  <c r="Q85"/>
  <c r="Q171"/>
  <c r="Q55"/>
  <c r="Q140"/>
  <c r="Q51"/>
  <c r="Q136"/>
  <c r="Q218"/>
  <c r="Q91"/>
  <c r="Q176"/>
  <c r="Q10"/>
  <c r="Q656"/>
  <c r="Q999"/>
  <c r="Q606"/>
  <c r="Q1129"/>
  <c r="Q1160"/>
  <c r="Q613"/>
  <c r="Q690"/>
  <c r="Q913"/>
  <c r="Q1273"/>
  <c r="Q647"/>
  <c r="Q1068"/>
  <c r="Q1408"/>
  <c r="Q859"/>
  <c r="Q1199"/>
  <c r="Q435"/>
  <c r="Q626"/>
  <c r="Q1097"/>
  <c r="Q892"/>
  <c r="Q556"/>
  <c r="Q1259"/>
  <c r="Q814"/>
  <c r="Q1090"/>
  <c r="Q3"/>
  <c r="Q568"/>
  <c r="Q1029"/>
  <c r="Q1369"/>
  <c r="Q824"/>
  <c r="Q1164"/>
  <c r="Q295"/>
  <c r="Q955"/>
  <c r="Q1211"/>
  <c r="Q1439"/>
  <c r="Q731"/>
  <c r="Q946"/>
  <c r="Q1118"/>
  <c r="Q1286"/>
  <c r="Q345"/>
  <c r="Q696"/>
  <c r="Q1093"/>
  <c r="Q1433"/>
  <c r="Q888"/>
  <c r="Q1228"/>
  <c r="Q540"/>
  <c r="Q1019"/>
  <c r="Q1251"/>
  <c r="Q1483"/>
  <c r="Q803"/>
  <c r="Q978"/>
  <c r="Q1150"/>
  <c r="Q744"/>
  <c r="Q1256"/>
  <c r="Q291"/>
  <c r="Q1254"/>
  <c r="Q1434"/>
  <c r="Q312"/>
  <c r="Q430"/>
  <c r="Q697"/>
  <c r="Q146"/>
  <c r="Q685"/>
  <c r="Q790"/>
  <c r="Q278"/>
  <c r="Q308"/>
  <c r="Q577"/>
  <c r="Q746"/>
  <c r="Q234"/>
  <c r="Q821"/>
  <c r="Q1296"/>
  <c r="Q403"/>
  <c r="Q1262"/>
  <c r="Q1438"/>
  <c r="Q280"/>
  <c r="Q526"/>
  <c r="Q252"/>
  <c r="Q34"/>
  <c r="Q797"/>
  <c r="Q285"/>
  <c r="Q390"/>
  <c r="Q206"/>
  <c r="Q36"/>
  <c r="Q305"/>
  <c r="Q410"/>
  <c r="Q47"/>
  <c r="Q1249"/>
  <c r="Q1212"/>
  <c r="Q1247"/>
  <c r="Q886"/>
  <c r="Q1250"/>
  <c r="Q1366"/>
  <c r="Q1446"/>
  <c r="Q74"/>
  <c r="Q232"/>
  <c r="Q405"/>
  <c r="Q462"/>
  <c r="Q118"/>
  <c r="Q361"/>
  <c r="Q130"/>
  <c r="Q368"/>
  <c r="Q701"/>
  <c r="Q445"/>
  <c r="Q806"/>
  <c r="Q550"/>
  <c r="Q294"/>
  <c r="Q110"/>
  <c r="Q388"/>
  <c r="Q132"/>
  <c r="Q657"/>
  <c r="Q401"/>
  <c r="Q762"/>
  <c r="Q506"/>
  <c r="Q250"/>
  <c r="Q79"/>
  <c r="Q1000"/>
  <c r="Q1206"/>
  <c r="Q58"/>
  <c r="Q460"/>
  <c r="Q448"/>
  <c r="Q502"/>
  <c r="Q148"/>
  <c r="Q458"/>
  <c r="Q576"/>
  <c r="Q1443"/>
  <c r="Q1426"/>
  <c r="Q750"/>
  <c r="Q137"/>
  <c r="Q397"/>
  <c r="Q158"/>
  <c r="Q353"/>
  <c r="Q865"/>
  <c r="Q828"/>
  <c r="Q1122"/>
  <c r="Q376"/>
  <c r="Q393"/>
  <c r="Q525"/>
  <c r="Q30"/>
  <c r="Q225"/>
  <c r="Q95"/>
  <c r="Q86"/>
  <c r="Q586"/>
  <c r="Q333"/>
  <c r="Q1270"/>
  <c r="Q16"/>
  <c r="Q1362"/>
  <c r="Q630"/>
  <c r="Q96"/>
  <c r="Q181"/>
  <c r="Q65"/>
  <c r="Q61"/>
  <c r="Q71"/>
  <c r="Q70"/>
  <c r="Q35"/>
  <c r="Q129"/>
  <c r="Q125"/>
  <c r="Q9"/>
  <c r="Q156"/>
  <c r="Q88"/>
  <c r="Q173"/>
  <c r="Q43"/>
  <c r="Q128"/>
  <c r="Q212"/>
  <c r="Q97"/>
  <c r="Q183"/>
  <c r="Q93"/>
  <c r="Q179"/>
  <c r="Q48"/>
  <c r="Q133"/>
  <c r="Q216"/>
  <c r="Q100"/>
  <c r="Q185"/>
  <c r="Q222"/>
  <c r="Q254"/>
  <c r="Q286"/>
  <c r="Q302"/>
  <c r="Q350"/>
  <c r="Q105"/>
  <c r="Q188"/>
  <c r="Q239"/>
  <c r="Q255"/>
  <c r="Q303"/>
  <c r="Q319"/>
  <c r="Q351"/>
  <c r="H10" i="4"/>
  <c r="E33"/>
  <c r="I19"/>
  <c r="D42"/>
  <c r="D26"/>
  <c r="F50"/>
  <c r="G50" s="1"/>
  <c r="F35"/>
  <c r="G35" s="1"/>
  <c r="D38"/>
  <c r="D23"/>
  <c r="F58"/>
  <c r="G58" s="1"/>
  <c r="D12"/>
  <c r="E10"/>
  <c r="F67"/>
  <c r="G67" s="1"/>
  <c r="H33"/>
  <c r="E28"/>
  <c r="I42"/>
  <c r="H47"/>
  <c r="I37"/>
  <c r="E66"/>
  <c r="J66" s="1"/>
  <c r="F53"/>
  <c r="G53" s="1"/>
  <c r="F60"/>
  <c r="G60" s="1"/>
  <c r="J30"/>
  <c r="I13"/>
  <c r="E11"/>
  <c r="C40" i="6"/>
  <c r="B4"/>
  <c r="B68"/>
  <c r="D32"/>
  <c r="Q197" i="12"/>
  <c r="Q25"/>
  <c r="Q72"/>
  <c r="Q76"/>
  <c r="Q107"/>
  <c r="Q152"/>
  <c r="Q113"/>
  <c r="Q83"/>
  <c r="Q103"/>
  <c r="Q27"/>
  <c r="Q19"/>
  <c r="Q75"/>
  <c r="Q1103"/>
  <c r="Q1340"/>
  <c r="Q801"/>
  <c r="Q266"/>
  <c r="Q310"/>
  <c r="Q198"/>
  <c r="Q755"/>
  <c r="Q267"/>
  <c r="Q633"/>
  <c r="Q1342"/>
  <c r="Q757"/>
  <c r="Q404"/>
  <c r="Q50"/>
  <c r="Q1474"/>
  <c r="Q1205"/>
  <c r="Q314"/>
  <c r="Q209"/>
  <c r="Q721"/>
  <c r="Q452"/>
  <c r="Q358"/>
  <c r="Q253"/>
  <c r="Q765"/>
  <c r="Q66"/>
  <c r="Q316"/>
  <c r="Q590"/>
  <c r="Q344"/>
  <c r="Q1430"/>
  <c r="Q1218"/>
  <c r="Q1003"/>
  <c r="Q1077"/>
  <c r="Q538"/>
  <c r="Q164"/>
  <c r="Q518"/>
  <c r="Q336"/>
  <c r="Q492"/>
  <c r="Q520"/>
  <c r="Q1186"/>
  <c r="Q956"/>
  <c r="Q362"/>
  <c r="Q705"/>
  <c r="Q406"/>
  <c r="Q224"/>
  <c r="Q412"/>
  <c r="Q12"/>
  <c r="Q1166"/>
  <c r="Q912"/>
  <c r="Q1106"/>
  <c r="Q707"/>
  <c r="Q1195"/>
  <c r="Q1484"/>
  <c r="Q791"/>
  <c r="Q1009"/>
  <c r="Q300"/>
  <c r="Q1074"/>
  <c r="Q627"/>
  <c r="Q1151"/>
  <c r="Q1420"/>
  <c r="Q663"/>
  <c r="Q945"/>
  <c r="Q229"/>
  <c r="Q603"/>
  <c r="Q1404"/>
  <c r="Q929"/>
  <c r="Q1455"/>
  <c r="Q732"/>
  <c r="Q984"/>
  <c r="Q1189"/>
  <c r="Q617"/>
  <c r="Q924"/>
  <c r="Q1194"/>
  <c r="Q421"/>
  <c r="M4"/>
  <c r="M493"/>
  <c r="Q80"/>
  <c r="Q208"/>
  <c r="H210" i="3"/>
  <c r="F210"/>
  <c r="Q1418" i="12"/>
  <c r="Q1386"/>
  <c r="Q1354"/>
  <c r="Q1322"/>
  <c r="Q1306"/>
  <c r="Q1258"/>
  <c r="Q1242"/>
  <c r="Q1226"/>
  <c r="Q1178"/>
  <c r="Q1162"/>
  <c r="Q1130"/>
  <c r="Q1098"/>
  <c r="Q1066"/>
  <c r="Q1050"/>
  <c r="Q1002"/>
  <c r="Q986"/>
  <c r="Q970"/>
  <c r="Q922"/>
  <c r="Q906"/>
  <c r="Q874"/>
  <c r="Q842"/>
  <c r="Q810"/>
  <c r="Q754"/>
  <c r="Q578"/>
  <c r="Q574"/>
  <c r="Q482"/>
  <c r="Q446"/>
  <c r="Q418"/>
  <c r="Q414"/>
  <c r="Q402"/>
  <c r="I71" i="4"/>
  <c r="F71"/>
  <c r="G71" s="1"/>
  <c r="E71"/>
  <c r="C44"/>
  <c r="B44"/>
  <c r="F73"/>
  <c r="G73" s="1"/>
  <c r="I73"/>
  <c r="H73"/>
  <c r="E73"/>
  <c r="L139" i="2"/>
  <c r="L165"/>
  <c r="L169"/>
  <c r="L173"/>
  <c r="L177"/>
  <c r="L181"/>
  <c r="N1442" i="12"/>
  <c r="N1490"/>
  <c r="Q60"/>
  <c r="Q823"/>
  <c r="Q120"/>
  <c r="Q184"/>
  <c r="Q165"/>
  <c r="L191" i="2"/>
  <c r="N1430" i="12"/>
  <c r="N1462"/>
  <c r="F41" i="4"/>
  <c r="G41" s="1"/>
  <c r="D63"/>
  <c r="I63"/>
  <c r="D24"/>
  <c r="E58"/>
  <c r="H22"/>
  <c r="F59"/>
  <c r="G59" s="1"/>
  <c r="I59"/>
  <c r="F12"/>
  <c r="G12" s="1"/>
  <c r="E65"/>
  <c r="I3"/>
  <c r="J3" s="1"/>
  <c r="I62"/>
  <c r="J62" s="1"/>
  <c r="I39"/>
  <c r="J29"/>
  <c r="H55"/>
  <c r="E40"/>
  <c r="I52"/>
  <c r="H68"/>
  <c r="E47"/>
  <c r="H57"/>
  <c r="D57"/>
  <c r="H8"/>
  <c r="E13"/>
  <c r="F46"/>
  <c r="G46" s="1"/>
  <c r="E32"/>
  <c r="D11"/>
  <c r="I11"/>
  <c r="M1013" i="12"/>
  <c r="M997"/>
  <c r="M981"/>
  <c r="M970"/>
  <c r="M965"/>
  <c r="M954"/>
  <c r="M949"/>
  <c r="M945"/>
  <c r="M941"/>
  <c r="M937"/>
  <c r="M933"/>
  <c r="M929"/>
  <c r="M925"/>
  <c r="M921"/>
  <c r="M917"/>
  <c r="M913"/>
  <c r="M909"/>
  <c r="M901"/>
  <c r="M893"/>
  <c r="M889"/>
  <c r="M885"/>
  <c r="M881"/>
  <c r="M877"/>
  <c r="M869"/>
  <c r="M865"/>
  <c r="M861"/>
  <c r="M857"/>
  <c r="M853"/>
  <c r="M841"/>
  <c r="M837"/>
  <c r="M825"/>
  <c r="M813"/>
  <c r="M809"/>
  <c r="M805"/>
  <c r="M797"/>
  <c r="M793"/>
  <c r="M789"/>
  <c r="M785"/>
  <c r="M781"/>
  <c r="M777"/>
  <c r="M773"/>
  <c r="M769"/>
  <c r="M765"/>
  <c r="M761"/>
  <c r="M757"/>
  <c r="M753"/>
  <c r="M749"/>
  <c r="M745"/>
  <c r="M741"/>
  <c r="M737"/>
  <c r="M733"/>
  <c r="M729"/>
  <c r="M725"/>
  <c r="M721"/>
  <c r="M713"/>
  <c r="M709"/>
  <c r="M705"/>
  <c r="M697"/>
  <c r="M693"/>
  <c r="M685"/>
  <c r="M681"/>
  <c r="M677"/>
  <c r="M673"/>
  <c r="M669"/>
  <c r="M665"/>
  <c r="M661"/>
  <c r="M657"/>
  <c r="M649"/>
  <c r="M645"/>
  <c r="M641"/>
  <c r="M637"/>
  <c r="M629"/>
  <c r="M625"/>
  <c r="M621"/>
  <c r="M617"/>
  <c r="M613"/>
  <c r="M609"/>
  <c r="M605"/>
  <c r="M601"/>
  <c r="M597"/>
  <c r="M593"/>
  <c r="M589"/>
  <c r="M585"/>
  <c r="M581"/>
  <c r="M577"/>
  <c r="M573"/>
  <c r="M569"/>
  <c r="M565"/>
  <c r="M561"/>
  <c r="M557"/>
  <c r="M553"/>
  <c r="M549"/>
  <c r="M545"/>
  <c r="M541"/>
  <c r="M537"/>
  <c r="M533"/>
  <c r="M529"/>
  <c r="M525"/>
  <c r="M521"/>
  <c r="M517"/>
  <c r="M513"/>
  <c r="M509"/>
  <c r="M505"/>
  <c r="M501"/>
  <c r="M497"/>
  <c r="M489"/>
  <c r="M485"/>
  <c r="M481"/>
  <c r="M477"/>
  <c r="M473"/>
  <c r="M469"/>
  <c r="M465"/>
  <c r="M461"/>
  <c r="M457"/>
  <c r="M453"/>
  <c r="M449"/>
  <c r="M445"/>
  <c r="M441"/>
  <c r="M437"/>
  <c r="E41" i="4"/>
  <c r="D41"/>
  <c r="F26"/>
  <c r="H63"/>
  <c r="H24"/>
  <c r="E24"/>
  <c r="I58"/>
  <c r="D58"/>
  <c r="F22"/>
  <c r="G22" s="1"/>
  <c r="D59"/>
  <c r="E12"/>
  <c r="J36"/>
  <c r="D47"/>
  <c r="E57"/>
  <c r="E8"/>
  <c r="I8"/>
  <c r="F37"/>
  <c r="G37" s="1"/>
  <c r="J48"/>
  <c r="J64"/>
  <c r="F13"/>
  <c r="G13" s="1"/>
  <c r="E46"/>
  <c r="D32"/>
  <c r="F11"/>
  <c r="G11" s="1"/>
  <c r="M471" i="12"/>
  <c r="H26" i="4"/>
  <c r="F17"/>
  <c r="G17" s="1"/>
  <c r="D65"/>
  <c r="D39"/>
  <c r="E52"/>
  <c r="E16"/>
  <c r="J16" s="1"/>
  <c r="I47"/>
  <c r="D37"/>
  <c r="D2"/>
  <c r="H13"/>
  <c r="I32"/>
  <c r="M438" i="12"/>
  <c r="M326"/>
  <c r="M433"/>
  <c r="M429"/>
  <c r="M425"/>
  <c r="M421"/>
  <c r="M417"/>
  <c r="M413"/>
  <c r="M409"/>
  <c r="M405"/>
  <c r="M401"/>
  <c r="M397"/>
  <c r="M393"/>
  <c r="M389"/>
  <c r="M385"/>
  <c r="M381"/>
  <c r="M377"/>
  <c r="M373"/>
  <c r="M369"/>
  <c r="M365"/>
  <c r="M357"/>
  <c r="M353"/>
  <c r="M349"/>
  <c r="M345"/>
  <c r="M341"/>
  <c r="M337"/>
  <c r="M333"/>
  <c r="M329"/>
  <c r="M325"/>
  <c r="M321"/>
  <c r="M317"/>
  <c r="M313"/>
  <c r="M309"/>
  <c r="M305"/>
  <c r="M301"/>
  <c r="M297"/>
  <c r="M293"/>
  <c r="M289"/>
  <c r="M285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3"/>
  <c r="M89"/>
  <c r="M85"/>
  <c r="M77"/>
  <c r="M73"/>
  <c r="M69"/>
  <c r="M65"/>
  <c r="M61"/>
  <c r="M57"/>
  <c r="M53"/>
  <c r="M49"/>
  <c r="M45"/>
  <c r="M41"/>
  <c r="M37"/>
  <c r="M33"/>
  <c r="M29"/>
  <c r="M25"/>
  <c r="M21"/>
  <c r="M13"/>
  <c r="M9"/>
  <c r="M407"/>
  <c r="M683"/>
  <c r="M112"/>
  <c r="M558"/>
  <c r="M914"/>
  <c r="M296"/>
  <c r="M490"/>
  <c r="M802"/>
  <c r="M154"/>
  <c r="M375"/>
  <c r="M751"/>
  <c r="M956"/>
  <c r="M986"/>
  <c r="M75"/>
  <c r="M460"/>
  <c r="M370"/>
  <c r="M311"/>
  <c r="M103"/>
  <c r="M504"/>
  <c r="M548"/>
  <c r="M304"/>
  <c r="M139"/>
  <c r="M251"/>
  <c r="M439"/>
  <c r="M783"/>
  <c r="M1002"/>
  <c r="M171"/>
  <c r="M763"/>
  <c r="M1018"/>
  <c r="M219"/>
  <c r="M198"/>
  <c r="M214"/>
  <c r="M324"/>
  <c r="M388"/>
  <c r="M367"/>
  <c r="M495"/>
  <c r="M679"/>
  <c r="M635"/>
  <c r="M952"/>
  <c r="M890"/>
  <c r="M1050"/>
  <c r="M902"/>
  <c r="M59"/>
  <c r="M87"/>
  <c r="M280"/>
  <c r="M196"/>
  <c r="M320"/>
  <c r="M212"/>
  <c r="M500"/>
  <c r="M380"/>
  <c r="M458"/>
  <c r="M612"/>
  <c r="M680"/>
  <c r="M619"/>
  <c r="M699"/>
  <c r="M944"/>
  <c r="M918"/>
  <c r="M202"/>
  <c r="M351"/>
  <c r="M660"/>
  <c r="M696"/>
  <c r="M651"/>
  <c r="M1061"/>
  <c r="M83"/>
  <c r="M243"/>
  <c r="M272"/>
  <c r="M206"/>
  <c r="M268"/>
  <c r="M372"/>
  <c r="M416"/>
  <c r="M479"/>
  <c r="M395"/>
  <c r="M560"/>
  <c r="M742"/>
  <c r="M800"/>
  <c r="M942"/>
  <c r="M48"/>
  <c r="M108"/>
  <c r="M208"/>
  <c r="M215"/>
  <c r="M334"/>
  <c r="M175"/>
  <c r="M436"/>
  <c r="M450"/>
  <c r="M378"/>
  <c r="M786"/>
  <c r="M791"/>
  <c r="M1051"/>
  <c r="M1444"/>
  <c r="M34"/>
  <c r="M476"/>
  <c r="M508"/>
  <c r="M779"/>
  <c r="M160"/>
  <c r="M496"/>
  <c r="M908"/>
  <c r="M132"/>
  <c r="M278"/>
  <c r="M191"/>
  <c r="M432"/>
  <c r="M360"/>
  <c r="M708"/>
  <c r="M570"/>
  <c r="M831"/>
  <c r="M79"/>
  <c r="M188"/>
  <c r="M98"/>
  <c r="M255"/>
  <c r="M110"/>
  <c r="M422"/>
  <c r="M402"/>
  <c r="M518"/>
  <c r="M616"/>
  <c r="M851"/>
  <c r="M1066"/>
  <c r="M484"/>
  <c r="M867"/>
  <c r="M60"/>
  <c r="M247"/>
  <c r="M582"/>
  <c r="M562"/>
  <c r="M71"/>
  <c r="M236"/>
  <c r="M216"/>
  <c r="M127"/>
  <c r="M787"/>
  <c r="M107"/>
  <c r="M312"/>
  <c r="M532"/>
  <c r="M486"/>
  <c r="M747"/>
  <c r="M35"/>
  <c r="M704"/>
  <c r="M91"/>
  <c r="M155"/>
  <c r="M182"/>
  <c r="M116"/>
  <c r="M279"/>
  <c r="M524"/>
  <c r="M364"/>
  <c r="M442"/>
  <c r="M671"/>
  <c r="M631"/>
  <c r="M823"/>
  <c r="M1035"/>
  <c r="M43"/>
  <c r="M118"/>
  <c r="M163"/>
  <c r="M204"/>
  <c r="M488"/>
  <c r="M620"/>
  <c r="M850"/>
  <c r="M987"/>
  <c r="M950"/>
  <c r="M528"/>
  <c r="M42"/>
  <c r="M162"/>
  <c r="M394"/>
  <c r="M602"/>
  <c r="M306"/>
  <c r="M550"/>
  <c r="M588"/>
  <c r="M910"/>
  <c r="M396"/>
  <c r="M344"/>
  <c r="M643"/>
  <c r="M5"/>
  <c r="M211"/>
  <c r="M275"/>
  <c r="M199"/>
  <c r="M556"/>
  <c r="M459"/>
  <c r="M724"/>
  <c r="M743"/>
  <c r="M864"/>
  <c r="M1077"/>
  <c r="M234"/>
  <c r="M135"/>
  <c r="M180"/>
  <c r="M111"/>
  <c r="M300"/>
  <c r="M386"/>
  <c r="M472"/>
  <c r="M695"/>
  <c r="M882"/>
  <c r="M1080"/>
  <c r="M1482"/>
  <c r="M1446"/>
  <c r="M1458"/>
  <c r="M1451"/>
  <c r="M1450"/>
  <c r="M1439"/>
  <c r="M1378"/>
  <c r="M1385"/>
  <c r="M1321"/>
  <c r="M1327"/>
  <c r="M1312"/>
  <c r="M1302"/>
  <c r="M1237"/>
  <c r="M1278"/>
  <c r="M1214"/>
  <c r="M1267"/>
  <c r="M1203"/>
  <c r="M1082"/>
  <c r="M1455"/>
  <c r="M1492"/>
  <c r="M1434"/>
  <c r="M1406"/>
  <c r="M1387"/>
  <c r="M1356"/>
  <c r="M1349"/>
  <c r="M122"/>
  <c r="M624"/>
  <c r="M283"/>
  <c r="M246"/>
  <c r="M655"/>
  <c r="M688"/>
  <c r="M922"/>
  <c r="M151"/>
  <c r="M223"/>
  <c r="M336"/>
  <c r="M431"/>
  <c r="M644"/>
  <c r="M819"/>
  <c r="M968"/>
  <c r="M146"/>
  <c r="M580"/>
  <c r="M934"/>
  <c r="M52"/>
  <c r="M56"/>
  <c r="M298"/>
  <c r="M240"/>
  <c r="M342"/>
  <c r="M520"/>
  <c r="M542"/>
  <c r="M752"/>
  <c r="M957"/>
  <c r="M266"/>
  <c r="M152"/>
  <c r="M270"/>
  <c r="M128"/>
  <c r="M530"/>
  <c r="M487"/>
  <c r="M662"/>
  <c r="M855"/>
  <c r="M1199"/>
  <c r="M19"/>
  <c r="M1466"/>
  <c r="M1494"/>
  <c r="M1499"/>
  <c r="M1493"/>
  <c r="M1479"/>
  <c r="M1461"/>
  <c r="M1423"/>
  <c r="M1409"/>
  <c r="M1376"/>
  <c r="M1305"/>
  <c r="M1311"/>
  <c r="M1296"/>
  <c r="M1285"/>
  <c r="M1221"/>
  <c r="M1262"/>
  <c r="M1198"/>
  <c r="M1251"/>
  <c r="M1130"/>
  <c r="M1486"/>
  <c r="M1460"/>
  <c r="M1429"/>
  <c r="M1418"/>
  <c r="M1390"/>
  <c r="M1404"/>
  <c r="M1397"/>
  <c r="M168"/>
  <c r="M878"/>
  <c r="M287"/>
  <c r="M592"/>
  <c r="M76"/>
  <c r="M552"/>
  <c r="M971"/>
  <c r="M303"/>
  <c r="M510"/>
  <c r="M1490"/>
  <c r="M1500"/>
  <c r="M1438"/>
  <c r="M1353"/>
  <c r="M1280"/>
  <c r="M1269"/>
  <c r="M1246"/>
  <c r="M1235"/>
  <c r="M1114"/>
  <c r="M1495"/>
  <c r="M1436"/>
  <c r="M1435"/>
  <c r="M1388"/>
  <c r="M1333"/>
  <c r="M1339"/>
  <c r="M1324"/>
  <c r="M1260"/>
  <c r="M1196"/>
  <c r="M1290"/>
  <c r="M1491"/>
  <c r="M1469"/>
  <c r="M1431"/>
  <c r="M1384"/>
  <c r="M1377"/>
  <c r="M1304"/>
  <c r="M1229"/>
  <c r="M1270"/>
  <c r="M1373"/>
  <c r="M1300"/>
  <c r="M1259"/>
  <c r="M1182"/>
  <c r="M1131"/>
  <c r="M1112"/>
  <c r="M1157"/>
  <c r="M1093"/>
  <c r="M1031"/>
  <c r="M1076"/>
  <c r="M1012"/>
  <c r="M993"/>
  <c r="M915"/>
  <c r="M904"/>
  <c r="M844"/>
  <c r="M780"/>
  <c r="M846"/>
  <c r="M782"/>
  <c r="M722"/>
  <c r="M658"/>
  <c r="M591"/>
  <c r="M527"/>
  <c r="M478"/>
  <c r="M414"/>
  <c r="M350"/>
  <c r="M451"/>
  <c r="M387"/>
  <c r="M323"/>
  <c r="M274"/>
  <c r="M210"/>
  <c r="M1412"/>
  <c r="M1364"/>
  <c r="M1348"/>
  <c r="M1275"/>
  <c r="M1191"/>
  <c r="M1188"/>
  <c r="M1124"/>
  <c r="M1043"/>
  <c r="M979"/>
  <c r="M1069"/>
  <c r="M1005"/>
  <c r="M1058"/>
  <c r="M994"/>
  <c r="M927"/>
  <c r="M916"/>
  <c r="M856"/>
  <c r="M792"/>
  <c r="M858"/>
  <c r="M794"/>
  <c r="M734"/>
  <c r="M670"/>
  <c r="M603"/>
  <c r="M539"/>
  <c r="M1426"/>
  <c r="M1341"/>
  <c r="M1268"/>
  <c r="M1247"/>
  <c r="M1170"/>
  <c r="M1104"/>
  <c r="M1149"/>
  <c r="M1085"/>
  <c r="M1023"/>
  <c r="M1068"/>
  <c r="M1004"/>
  <c r="M985"/>
  <c r="M907"/>
  <c r="M896"/>
  <c r="M636"/>
  <c r="M302"/>
  <c r="M863"/>
  <c r="M452"/>
  <c r="M640"/>
  <c r="M138"/>
  <c r="M192"/>
  <c r="M158"/>
  <c r="M818"/>
  <c r="M1498"/>
  <c r="M1474"/>
  <c r="M1468"/>
  <c r="M1422"/>
  <c r="M1375"/>
  <c r="M1337"/>
  <c r="M1343"/>
  <c r="M1253"/>
  <c r="M1230"/>
  <c r="M1219"/>
  <c r="M1098"/>
  <c r="M1475"/>
  <c r="M1420"/>
  <c r="M1419"/>
  <c r="M1372"/>
  <c r="M1317"/>
  <c r="M1346"/>
  <c r="M1323"/>
  <c r="M1308"/>
  <c r="M1244"/>
  <c r="M1297"/>
  <c r="M1471"/>
  <c r="M1453"/>
  <c r="M1415"/>
  <c r="M1399"/>
  <c r="M1368"/>
  <c r="M1361"/>
  <c r="M1371"/>
  <c r="M1352"/>
  <c r="M1288"/>
  <c r="M1277"/>
  <c r="M1213"/>
  <c r="M1254"/>
  <c r="M1487"/>
  <c r="M1427"/>
  <c r="M1309"/>
  <c r="M1236"/>
  <c r="M1206"/>
  <c r="M1239"/>
  <c r="M1158"/>
  <c r="M1183"/>
  <c r="M1115"/>
  <c r="M1096"/>
  <c r="M1141"/>
  <c r="M1079"/>
  <c r="M1015"/>
  <c r="M1060"/>
  <c r="M996"/>
  <c r="M977"/>
  <c r="M963"/>
  <c r="M899"/>
  <c r="M888"/>
  <c r="M828"/>
  <c r="M764"/>
  <c r="M830"/>
  <c r="M766"/>
  <c r="M706"/>
  <c r="M642"/>
  <c r="M575"/>
  <c r="M511"/>
  <c r="M618"/>
  <c r="M462"/>
  <c r="M398"/>
  <c r="M499"/>
  <c r="M435"/>
  <c r="M371"/>
  <c r="M258"/>
  <c r="M194"/>
  <c r="M1442"/>
  <c r="M1284"/>
  <c r="M1255"/>
  <c r="M1174"/>
  <c r="M1090"/>
  <c r="M1127"/>
  <c r="M1172"/>
  <c r="M1108"/>
  <c r="M1072"/>
  <c r="M1008"/>
  <c r="M1053"/>
  <c r="M989"/>
  <c r="M1042"/>
  <c r="M978"/>
  <c r="M911"/>
  <c r="M900"/>
  <c r="M840"/>
  <c r="M776"/>
  <c r="M842"/>
  <c r="M778"/>
  <c r="M718"/>
  <c r="M654"/>
  <c r="M587"/>
  <c r="M523"/>
  <c r="M1501"/>
  <c r="M1398"/>
  <c r="M1362"/>
  <c r="M1204"/>
  <c r="M1227"/>
  <c r="M1150"/>
  <c r="M1171"/>
  <c r="M1107"/>
  <c r="M1088"/>
  <c r="M1133"/>
  <c r="M1052"/>
  <c r="M988"/>
  <c r="M955"/>
  <c r="M891"/>
  <c r="M880"/>
  <c r="M820"/>
  <c r="M756"/>
  <c r="M822"/>
  <c r="M758"/>
  <c r="M698"/>
  <c r="M634"/>
  <c r="M567"/>
  <c r="M503"/>
  <c r="M610"/>
  <c r="M454"/>
  <c r="M1048"/>
  <c r="M1084"/>
  <c r="M1142"/>
  <c r="M1354"/>
  <c r="M515"/>
  <c r="M687"/>
  <c r="M547"/>
  <c r="M64"/>
  <c r="M424"/>
  <c r="M627"/>
  <c r="M1032"/>
  <c r="M480"/>
  <c r="M1396"/>
  <c r="M1467"/>
  <c r="M1433"/>
  <c r="M1401"/>
  <c r="M1328"/>
  <c r="M1162"/>
  <c r="M1403"/>
  <c r="M1340"/>
  <c r="M1212"/>
  <c r="M1470"/>
  <c r="M1452"/>
  <c r="M1414"/>
  <c r="M1329"/>
  <c r="M1335"/>
  <c r="M1245"/>
  <c r="M1222"/>
  <c r="M1380"/>
  <c r="M1195"/>
  <c r="M1147"/>
  <c r="M1109"/>
  <c r="M983"/>
  <c r="M931"/>
  <c r="M860"/>
  <c r="M862"/>
  <c r="M738"/>
  <c r="M622"/>
  <c r="M366"/>
  <c r="M403"/>
  <c r="M290"/>
  <c r="M1449"/>
  <c r="M1322"/>
  <c r="M1295"/>
  <c r="M1095"/>
  <c r="M1040"/>
  <c r="M1021"/>
  <c r="M1010"/>
  <c r="M932"/>
  <c r="M808"/>
  <c r="M810"/>
  <c r="M686"/>
  <c r="M555"/>
  <c r="M1437"/>
  <c r="M1332"/>
  <c r="M1271"/>
  <c r="M1106"/>
  <c r="M1165"/>
  <c r="M1020"/>
  <c r="M912"/>
  <c r="M804"/>
  <c r="M854"/>
  <c r="M774"/>
  <c r="M682"/>
  <c r="M599"/>
  <c r="M519"/>
  <c r="M11"/>
  <c r="M1067"/>
  <c r="M1167"/>
  <c r="M710"/>
  <c r="M832"/>
  <c r="M1034"/>
  <c r="M1064"/>
  <c r="M1100"/>
  <c r="M1180"/>
  <c r="M1263"/>
  <c r="M1421"/>
  <c r="M26"/>
  <c r="M18"/>
  <c r="M8"/>
  <c r="M200"/>
  <c r="M170"/>
  <c r="M86"/>
  <c r="M92"/>
  <c r="M675"/>
  <c r="M376"/>
  <c r="M639"/>
  <c r="M1122"/>
  <c r="M664"/>
  <c r="M183"/>
  <c r="M554"/>
  <c r="M316"/>
  <c r="M295"/>
  <c r="M448"/>
  <c r="M16"/>
  <c r="M427"/>
  <c r="M1132"/>
  <c r="M28"/>
  <c r="M584"/>
  <c r="M284"/>
  <c r="M516"/>
  <c r="M119"/>
  <c r="M874"/>
  <c r="M707"/>
  <c r="M572"/>
  <c r="M906"/>
  <c r="M815"/>
  <c r="M332"/>
  <c r="M843"/>
  <c r="M948"/>
  <c r="M966"/>
  <c r="M576"/>
  <c r="M606"/>
  <c r="M608"/>
  <c r="M368"/>
  <c r="M104"/>
  <c r="M498"/>
  <c r="M799"/>
  <c r="M88"/>
  <c r="M784"/>
  <c r="M352"/>
  <c r="M50"/>
  <c r="M1478"/>
  <c r="M1459"/>
  <c r="M1407"/>
  <c r="M1367"/>
  <c r="M1298"/>
  <c r="M39"/>
  <c r="M1381"/>
  <c r="M1330"/>
  <c r="M1292"/>
  <c r="M1447"/>
  <c r="M1441"/>
  <c r="M1402"/>
  <c r="M1417"/>
  <c r="M1336"/>
  <c r="M1197"/>
  <c r="M1465"/>
  <c r="M1338"/>
  <c r="M1138"/>
  <c r="M1099"/>
  <c r="M1189"/>
  <c r="M1063"/>
  <c r="M1044"/>
  <c r="M1025"/>
  <c r="M936"/>
  <c r="M812"/>
  <c r="M814"/>
  <c r="M690"/>
  <c r="M559"/>
  <c r="M446"/>
  <c r="M483"/>
  <c r="M355"/>
  <c r="M242"/>
  <c r="M1411"/>
  <c r="M1220"/>
  <c r="M1231"/>
  <c r="M1179"/>
  <c r="M1156"/>
  <c r="M1011"/>
  <c r="M973"/>
  <c r="M959"/>
  <c r="M884"/>
  <c r="M760"/>
  <c r="M762"/>
  <c r="M638"/>
  <c r="M507"/>
  <c r="M614"/>
  <c r="M1379"/>
  <c r="M1207"/>
  <c r="M1117"/>
  <c r="M991"/>
  <c r="M972"/>
  <c r="M939"/>
  <c r="M868"/>
  <c r="M788"/>
  <c r="M838"/>
  <c r="M744"/>
  <c r="M666"/>
  <c r="M583"/>
  <c r="M1223"/>
  <c r="M1481"/>
  <c r="M770"/>
  <c r="M892"/>
  <c r="M1019"/>
  <c r="M1164"/>
  <c r="M1243"/>
  <c r="M1443"/>
  <c r="M1135"/>
  <c r="M1282"/>
  <c r="M14"/>
  <c r="M12"/>
  <c r="M54"/>
  <c r="M38"/>
  <c r="M595"/>
  <c r="M207"/>
  <c r="M80"/>
  <c r="M228"/>
  <c r="M203"/>
  <c r="M951"/>
  <c r="M615"/>
  <c r="M224"/>
  <c r="M663"/>
  <c r="M731"/>
  <c r="M728"/>
  <c r="M632"/>
  <c r="M835"/>
  <c r="M652"/>
  <c r="M227"/>
  <c r="M294"/>
  <c r="M379"/>
  <c r="M848"/>
  <c r="M628"/>
  <c r="M400"/>
  <c r="M700"/>
  <c r="M534"/>
  <c r="M839"/>
  <c r="M623"/>
  <c r="M703"/>
  <c r="M44"/>
  <c r="M767"/>
  <c r="M492"/>
  <c r="M338"/>
  <c r="M672"/>
  <c r="M464"/>
  <c r="M222"/>
  <c r="M719"/>
  <c r="M358"/>
  <c r="M124"/>
  <c r="M723"/>
  <c r="M898"/>
  <c r="M692"/>
  <c r="M288"/>
  <c r="M143"/>
  <c r="M538"/>
  <c r="M667"/>
  <c r="M343"/>
  <c r="M95"/>
  <c r="M946"/>
  <c r="M230"/>
  <c r="M531"/>
  <c r="M259"/>
  <c r="M131"/>
  <c r="M254"/>
  <c r="M816"/>
  <c r="M136"/>
  <c r="M463"/>
  <c r="M327"/>
  <c r="M626"/>
  <c r="M99"/>
  <c r="M961"/>
  <c r="M428"/>
  <c r="M1462"/>
  <c r="M1497"/>
  <c r="M1394"/>
  <c r="M1359"/>
  <c r="M1365"/>
  <c r="M1314"/>
  <c r="M1276"/>
  <c r="M1485"/>
  <c r="M1386"/>
  <c r="M1355"/>
  <c r="M1320"/>
  <c r="M1286"/>
  <c r="M1428"/>
  <c r="M1315"/>
  <c r="M1279"/>
  <c r="M1118"/>
  <c r="M1083"/>
  <c r="M1173"/>
  <c r="M1047"/>
  <c r="M1028"/>
  <c r="M1009"/>
  <c r="M920"/>
  <c r="M796"/>
  <c r="M798"/>
  <c r="M674"/>
  <c r="M543"/>
  <c r="M430"/>
  <c r="M467"/>
  <c r="M339"/>
  <c r="M226"/>
  <c r="M1395"/>
  <c r="M1211"/>
  <c r="M1159"/>
  <c r="M1140"/>
  <c r="M976"/>
  <c r="M1074"/>
  <c r="M943"/>
  <c r="M872"/>
  <c r="M879"/>
  <c r="M746"/>
  <c r="M732"/>
  <c r="M1405"/>
  <c r="M1299"/>
  <c r="M1139"/>
  <c r="M1101"/>
  <c r="M923"/>
  <c r="M852"/>
  <c r="M772"/>
  <c r="M806"/>
  <c r="M730"/>
  <c r="M650"/>
  <c r="M551"/>
  <c r="M984"/>
  <c r="M1148"/>
  <c r="M1190"/>
  <c r="M579"/>
  <c r="M834"/>
  <c r="M903"/>
  <c r="M1045"/>
  <c r="M1119"/>
  <c r="M1454"/>
  <c r="M1316"/>
  <c r="M22"/>
  <c r="M62"/>
  <c r="M46"/>
  <c r="M30"/>
  <c r="M346"/>
  <c r="M100"/>
  <c r="M130"/>
  <c r="M456"/>
  <c r="M58"/>
  <c r="M340"/>
  <c r="M827"/>
  <c r="M384"/>
  <c r="M930"/>
  <c r="M286"/>
  <c r="M720"/>
  <c r="M31"/>
  <c r="M594"/>
  <c r="M566"/>
  <c r="M1287"/>
  <c r="M106"/>
  <c r="M176"/>
  <c r="M231"/>
  <c r="M178"/>
  <c r="M310"/>
  <c r="M759"/>
  <c r="M611"/>
  <c r="M938"/>
  <c r="M235"/>
  <c r="M727"/>
  <c r="M404"/>
  <c r="M886"/>
  <c r="M775"/>
  <c r="M167"/>
  <c r="M148"/>
  <c r="M144"/>
  <c r="M536"/>
  <c r="M716"/>
  <c r="M440"/>
  <c r="M299"/>
  <c r="M754"/>
  <c r="M308"/>
  <c r="M596"/>
  <c r="M1151"/>
  <c r="M335"/>
  <c r="M40"/>
  <c r="M678"/>
  <c r="M126"/>
  <c r="M72"/>
  <c r="M27"/>
  <c r="M391"/>
  <c r="M866"/>
  <c r="M15"/>
  <c r="M94"/>
  <c r="M315"/>
  <c r="M1307"/>
  <c r="M1484"/>
  <c r="M1410"/>
  <c r="M750"/>
  <c r="M1463"/>
  <c r="M1111"/>
  <c r="M1037"/>
  <c r="M826"/>
  <c r="M1476"/>
  <c r="M1017"/>
  <c r="M870"/>
  <c r="M535"/>
  <c r="M470"/>
  <c r="M1000"/>
  <c r="M1116"/>
  <c r="M363"/>
  <c r="M220"/>
  <c r="M771"/>
  <c r="M406"/>
  <c r="M740"/>
  <c r="M962"/>
  <c r="M847"/>
  <c r="M415"/>
  <c r="M648"/>
  <c r="M328"/>
  <c r="M600"/>
  <c r="M271"/>
  <c r="M156"/>
  <c r="M120"/>
  <c r="M374"/>
  <c r="M574"/>
  <c r="M159"/>
  <c r="M140"/>
  <c r="M78"/>
  <c r="M47"/>
  <c r="M36"/>
  <c r="M24"/>
  <c r="M276"/>
  <c r="M248"/>
  <c r="M1360"/>
  <c r="M1473"/>
  <c r="M1228"/>
  <c r="M1430"/>
  <c r="M1289"/>
  <c r="M1125"/>
  <c r="M947"/>
  <c r="M736"/>
  <c r="M382"/>
  <c r="M1370"/>
  <c r="M1092"/>
  <c r="M1026"/>
  <c r="M702"/>
  <c r="M1347"/>
  <c r="M1181"/>
  <c r="M790"/>
  <c r="M1003"/>
  <c r="M646"/>
  <c r="M6"/>
  <c r="M482"/>
  <c r="M502"/>
  <c r="M526"/>
  <c r="M347"/>
  <c r="M412"/>
  <c r="M656"/>
  <c r="M494"/>
  <c r="M420"/>
  <c r="M250"/>
  <c r="M172"/>
  <c r="M926"/>
  <c r="M2"/>
  <c r="M331"/>
  <c r="M123"/>
  <c r="M264"/>
  <c r="M195"/>
  <c r="M51"/>
  <c r="M232"/>
  <c r="M383"/>
  <c r="M263"/>
  <c r="M147"/>
  <c r="M262"/>
  <c r="M7"/>
  <c r="M256"/>
  <c r="M164"/>
  <c r="M390"/>
  <c r="M184"/>
  <c r="M694"/>
  <c r="M811"/>
  <c r="M23"/>
  <c r="M1344"/>
  <c r="M1261"/>
  <c r="M1215"/>
  <c r="M999"/>
  <c r="M883"/>
  <c r="M419"/>
  <c r="M1075"/>
  <c r="M895"/>
  <c r="M571"/>
  <c r="M1291"/>
  <c r="M1055"/>
  <c r="M928"/>
  <c r="M714"/>
  <c r="M768"/>
  <c r="M1187"/>
  <c r="M1389"/>
  <c r="M10"/>
  <c r="M399"/>
  <c r="M894"/>
  <c r="M238"/>
  <c r="M434"/>
  <c r="M3"/>
  <c r="M598"/>
  <c r="M755"/>
  <c r="M607"/>
  <c r="M444"/>
  <c r="M739"/>
  <c r="M859"/>
  <c r="M426"/>
  <c r="M84"/>
  <c r="M410"/>
  <c r="M330"/>
  <c r="M267"/>
  <c r="M578"/>
  <c r="M392"/>
  <c r="M322"/>
  <c r="M190"/>
  <c r="M150"/>
  <c r="M74"/>
  <c r="M142"/>
  <c r="M1016"/>
  <c r="M1301"/>
  <c r="M1163"/>
  <c r="M307"/>
  <c r="M630"/>
  <c r="M1252"/>
  <c r="M514"/>
  <c r="M544"/>
  <c r="M20"/>
  <c r="M935"/>
  <c r="M291"/>
  <c r="M186"/>
  <c r="M423"/>
  <c r="M980"/>
  <c r="M1154"/>
  <c r="M1126"/>
  <c r="M604"/>
  <c r="M348"/>
  <c r="M807"/>
  <c r="M282"/>
  <c r="M455"/>
  <c r="M260"/>
  <c r="M876"/>
  <c r="M1483"/>
  <c r="M748"/>
  <c r="M1056"/>
  <c r="M1036"/>
  <c r="M659"/>
  <c r="M359"/>
  <c r="M362"/>
  <c r="M318"/>
  <c r="M66"/>
  <c r="M668"/>
  <c r="M354"/>
  <c r="M953"/>
  <c r="M969"/>
  <c r="M992"/>
  <c r="M1001"/>
  <c r="M1024"/>
  <c r="M974"/>
  <c r="M982"/>
  <c r="M990"/>
  <c r="M998"/>
  <c r="M1006"/>
  <c r="M1014"/>
  <c r="M1022"/>
  <c r="M1030"/>
  <c r="M1038"/>
  <c r="M1046"/>
  <c r="M1054"/>
  <c r="M1062"/>
  <c r="M1070"/>
  <c r="M1078"/>
  <c r="M1086"/>
  <c r="M1094"/>
  <c r="M1102"/>
  <c r="M1110"/>
  <c r="M975"/>
  <c r="M995"/>
  <c r="M1007"/>
  <c r="M1027"/>
  <c r="M1039"/>
  <c r="M1059"/>
  <c r="M1071"/>
  <c r="M1091"/>
  <c r="M1103"/>
  <c r="M1123"/>
  <c r="M1146"/>
  <c r="M1155"/>
  <c r="M1033"/>
  <c r="M1041"/>
  <c r="M1049"/>
  <c r="M1057"/>
  <c r="M1065"/>
  <c r="M1073"/>
  <c r="M1081"/>
  <c r="M1089"/>
  <c r="M1097"/>
  <c r="M1105"/>
  <c r="M1113"/>
  <c r="M1134"/>
  <c r="M1143"/>
  <c r="M1166"/>
  <c r="M1175"/>
  <c r="M1120"/>
  <c r="M1128"/>
  <c r="M1136"/>
  <c r="M1144"/>
  <c r="M1152"/>
  <c r="M1160"/>
  <c r="M1168"/>
  <c r="M1176"/>
  <c r="M1184"/>
  <c r="M1192"/>
  <c r="M1200"/>
  <c r="M1208"/>
  <c r="M1216"/>
  <c r="M1224"/>
  <c r="M1232"/>
  <c r="M1303"/>
  <c r="M1345"/>
  <c r="M418"/>
  <c r="M967"/>
  <c r="M1238"/>
  <c r="M590"/>
  <c r="M836"/>
  <c r="M1205"/>
  <c r="M218"/>
  <c r="M447"/>
  <c r="M114"/>
  <c r="M55"/>
  <c r="M824"/>
  <c r="M1240"/>
  <c r="M1248"/>
  <c r="M1256"/>
  <c r="M1264"/>
  <c r="M1272"/>
  <c r="M1283"/>
  <c r="M1306"/>
  <c r="M1121"/>
  <c r="M1129"/>
  <c r="M1137"/>
  <c r="M1145"/>
  <c r="M1153"/>
  <c r="M1161"/>
  <c r="M1169"/>
  <c r="M1177"/>
  <c r="M1185"/>
  <c r="M1193"/>
  <c r="M1201"/>
  <c r="M1209"/>
  <c r="M1217"/>
  <c r="M1225"/>
  <c r="M1233"/>
  <c r="M1241"/>
  <c r="M1249"/>
  <c r="M1257"/>
  <c r="M1265"/>
  <c r="M1273"/>
  <c r="M1178"/>
  <c r="M1186"/>
  <c r="M1194"/>
  <c r="M1202"/>
  <c r="M1210"/>
  <c r="M1218"/>
  <c r="M1226"/>
  <c r="M1234"/>
  <c r="M1242"/>
  <c r="M1250"/>
  <c r="M1258"/>
  <c r="M1266"/>
  <c r="M1274"/>
  <c r="M1294"/>
  <c r="M1281"/>
  <c r="M1293"/>
  <c r="M1313"/>
  <c r="M1325"/>
  <c r="M1357"/>
  <c r="M1369"/>
  <c r="M1310"/>
  <c r="M1318"/>
  <c r="M1326"/>
  <c r="M1334"/>
  <c r="M1342"/>
  <c r="M1350"/>
  <c r="M1358"/>
  <c r="M1366"/>
  <c r="M1374"/>
  <c r="M1382"/>
  <c r="M1319"/>
  <c r="M1331"/>
  <c r="M1351"/>
  <c r="M1363"/>
  <c r="M1383"/>
  <c r="M1392"/>
  <c r="M1400"/>
  <c r="M1408"/>
  <c r="M1416"/>
  <c r="M1424"/>
  <c r="M1432"/>
  <c r="M1440"/>
  <c r="M1448"/>
  <c r="M1456"/>
  <c r="M1464"/>
  <c r="M1472"/>
  <c r="M1480"/>
  <c r="M1488"/>
  <c r="M1496"/>
  <c r="M1393"/>
  <c r="M1413"/>
  <c r="M1425"/>
  <c r="M1445"/>
  <c r="M1457"/>
  <c r="M1477"/>
  <c r="M1489"/>
  <c r="M1391"/>
  <c r="B74" i="4"/>
  <c r="C74"/>
  <c r="D72" i="6"/>
  <c r="C72"/>
  <c r="B72"/>
  <c r="Q1335" i="12"/>
  <c r="Q1399"/>
  <c r="Q1463"/>
  <c r="Q387"/>
  <c r="Q587"/>
  <c r="Q715"/>
  <c r="Q826"/>
  <c r="Q890"/>
  <c r="Q954"/>
  <c r="Q1018"/>
  <c r="Q1082"/>
  <c r="Q1146"/>
  <c r="Q1210"/>
  <c r="Q1274"/>
  <c r="Q1338"/>
  <c r="Q1402"/>
  <c r="Q248"/>
  <c r="Q766"/>
  <c r="Q508"/>
  <c r="Q409"/>
  <c r="Q658"/>
  <c r="Q322"/>
  <c r="Q415"/>
  <c r="Q640"/>
  <c r="Q808"/>
  <c r="Q897"/>
  <c r="Q981"/>
  <c r="Q1065"/>
  <c r="Q1153"/>
  <c r="Q1237"/>
  <c r="Q1321"/>
  <c r="Q1409"/>
  <c r="Q1493"/>
  <c r="Q567"/>
  <c r="Q743"/>
  <c r="Q860"/>
  <c r="Q944"/>
  <c r="Q1032"/>
  <c r="Q1116"/>
  <c r="Q1200"/>
  <c r="Q1288"/>
  <c r="Q1372"/>
  <c r="Q1456"/>
  <c r="Q455"/>
  <c r="Q660"/>
  <c r="Q819"/>
  <c r="Q907"/>
  <c r="Q991"/>
  <c r="Q392"/>
  <c r="Q261"/>
  <c r="Q725"/>
  <c r="Q638"/>
  <c r="Q204"/>
  <c r="Q281"/>
  <c r="Q594"/>
  <c r="Q258"/>
  <c r="Q383"/>
  <c r="Q632"/>
  <c r="Q800"/>
  <c r="Q889"/>
  <c r="Q977"/>
  <c r="Q37"/>
  <c r="Q187"/>
  <c r="Q124"/>
  <c r="Q163"/>
  <c r="Q693"/>
  <c r="Q702"/>
  <c r="Q211"/>
  <c r="Q649"/>
  <c r="Q121"/>
  <c r="Q546"/>
  <c r="Q290"/>
  <c r="Q399"/>
  <c r="Q592"/>
  <c r="Q720"/>
  <c r="Q829"/>
  <c r="Q893"/>
  <c r="Q957"/>
  <c r="Q1021"/>
  <c r="Q1085"/>
  <c r="Q1149"/>
  <c r="Q1213"/>
  <c r="Q1277"/>
  <c r="Q1341"/>
  <c r="Q1405"/>
  <c r="Q1469"/>
  <c r="Q427"/>
  <c r="Q607"/>
  <c r="Q735"/>
  <c r="Q836"/>
  <c r="Q900"/>
  <c r="Q964"/>
  <c r="Q1028"/>
  <c r="Q1092"/>
  <c r="Q1156"/>
  <c r="Q1220"/>
  <c r="Q1284"/>
  <c r="Q1348"/>
  <c r="Q1412"/>
  <c r="Q1476"/>
  <c r="Q439"/>
  <c r="Q612"/>
  <c r="Q740"/>
  <c r="Q839"/>
  <c r="Q903"/>
  <c r="Q967"/>
  <c r="Q1031"/>
  <c r="Q1095"/>
  <c r="Q1159"/>
  <c r="Q166"/>
  <c r="Q1271"/>
  <c r="Q1207"/>
  <c r="Q1143"/>
  <c r="Q1079"/>
  <c r="Q1015"/>
  <c r="Q951"/>
  <c r="Q887"/>
  <c r="Q708"/>
  <c r="Q580"/>
  <c r="Q375"/>
  <c r="Q1460"/>
  <c r="Q1396"/>
  <c r="Q1332"/>
  <c r="Q1268"/>
  <c r="Q1204"/>
  <c r="Q1140"/>
  <c r="Q1076"/>
  <c r="Q1012"/>
  <c r="Q948"/>
  <c r="Q884"/>
  <c r="Q820"/>
  <c r="Q703"/>
  <c r="Q575"/>
  <c r="Q363"/>
  <c r="Q1453"/>
  <c r="Q1389"/>
  <c r="Q1325"/>
  <c r="Q1261"/>
  <c r="Q1197"/>
  <c r="Q1133"/>
  <c r="Q1069"/>
  <c r="Q1005"/>
  <c r="Q941"/>
  <c r="Q877"/>
  <c r="Q813"/>
  <c r="Q688"/>
  <c r="Q560"/>
  <c r="Q335"/>
  <c r="Q354"/>
  <c r="Q610"/>
  <c r="Q249"/>
  <c r="Q777"/>
  <c r="Q318"/>
  <c r="Q293"/>
  <c r="Q328"/>
  <c r="F51" i="4"/>
  <c r="L206" i="2"/>
  <c r="B72" i="4"/>
  <c r="C72"/>
  <c r="L184" i="2"/>
  <c r="M924" i="12"/>
  <c r="M540"/>
  <c r="M96"/>
  <c r="L140" i="2"/>
  <c r="L175"/>
  <c r="L186"/>
  <c r="N1472" i="12"/>
  <c r="N1498"/>
  <c r="M919"/>
  <c r="M887"/>
  <c r="M875"/>
  <c r="M871"/>
  <c r="M314"/>
  <c r="M803"/>
  <c r="M795"/>
  <c r="M735"/>
  <c r="M715"/>
  <c r="M711"/>
  <c r="M691"/>
  <c r="M90"/>
  <c r="M647"/>
  <c r="M563"/>
  <c r="M68"/>
  <c r="M491"/>
  <c r="M475"/>
  <c r="M443"/>
  <c r="M958"/>
  <c r="M411"/>
  <c r="M1087"/>
  <c r="M319"/>
  <c r="M964"/>
  <c r="M239"/>
  <c r="M849"/>
  <c r="M187"/>
  <c r="M179"/>
  <c r="M568"/>
  <c r="M506"/>
  <c r="M115"/>
  <c r="M244"/>
  <c r="M82"/>
  <c r="M67"/>
  <c r="M63"/>
  <c r="M684"/>
  <c r="M960"/>
  <c r="M97"/>
  <c r="M356"/>
  <c r="M701"/>
  <c r="M102"/>
  <c r="M474"/>
  <c r="L126" i="2"/>
  <c r="L131"/>
  <c r="L137"/>
  <c r="L142"/>
  <c r="L176"/>
  <c r="L183"/>
  <c r="L202"/>
  <c r="L219"/>
  <c r="L151"/>
  <c r="L195"/>
  <c r="L199"/>
  <c r="L214"/>
  <c r="N1458" i="12"/>
  <c r="N1488"/>
  <c r="H7" i="4"/>
  <c r="I7"/>
  <c r="F7"/>
  <c r="G7" s="1"/>
  <c r="D7"/>
  <c r="D20"/>
  <c r="F20"/>
  <c r="G20" s="1"/>
  <c r="H49"/>
  <c r="F49"/>
  <c r="G49" s="1"/>
  <c r="I49"/>
  <c r="F5"/>
  <c r="G5" s="1"/>
  <c r="H5"/>
  <c r="D5"/>
  <c r="E5"/>
  <c r="I54"/>
  <c r="F54"/>
  <c r="G54" s="1"/>
  <c r="E54"/>
  <c r="I31"/>
  <c r="D31"/>
  <c r="F31"/>
  <c r="G31" s="1"/>
  <c r="H31"/>
  <c r="I25"/>
  <c r="F25"/>
  <c r="G25" s="1"/>
  <c r="E25"/>
  <c r="E17"/>
  <c r="E49"/>
  <c r="H20"/>
  <c r="D25"/>
  <c r="H54"/>
  <c r="I17"/>
  <c r="H17"/>
  <c r="I20"/>
  <c r="E7"/>
  <c r="H25"/>
  <c r="I5"/>
  <c r="E31"/>
  <c r="Q11" i="12"/>
  <c r="Q167"/>
  <c r="Q32"/>
  <c r="Q101"/>
  <c r="Q81"/>
  <c r="Q99"/>
  <c r="Q6"/>
  <c r="Q144"/>
  <c r="Q59"/>
  <c r="Q154"/>
  <c r="I9" i="4"/>
  <c r="D9"/>
  <c r="M897" i="12"/>
  <c r="M817"/>
  <c r="M845"/>
  <c r="M653"/>
  <c r="M466"/>
  <c r="M174"/>
  <c r="M134"/>
  <c r="M873"/>
  <c r="M633"/>
  <c r="M940"/>
  <c r="M726"/>
  <c r="M81"/>
  <c r="M712"/>
  <c r="M689"/>
  <c r="M821"/>
  <c r="M252"/>
  <c r="M32"/>
  <c r="M17"/>
  <c r="M829"/>
  <c r="M408"/>
  <c r="M361"/>
  <c r="M586"/>
  <c r="M522"/>
  <c r="M70"/>
  <c r="M166"/>
  <c r="M546"/>
  <c r="M905"/>
  <c r="M292"/>
  <c r="M717"/>
  <c r="M833"/>
  <c r="M801"/>
  <c r="M512"/>
  <c r="M564"/>
  <c r="M468"/>
  <c r="M676"/>
  <c r="N974"/>
  <c r="N1006"/>
  <c r="N1038"/>
  <c r="N1070"/>
  <c r="N1102"/>
  <c r="N1276"/>
  <c r="N1300"/>
  <c r="N1316"/>
  <c r="N1332"/>
  <c r="N1348"/>
  <c r="N1364"/>
  <c r="N1378"/>
  <c r="N1394"/>
  <c r="N1408"/>
  <c r="N1424"/>
  <c r="N1434"/>
  <c r="N1450"/>
  <c r="N1464"/>
  <c r="N1480"/>
  <c r="N1494"/>
  <c r="N982"/>
  <c r="N1014"/>
  <c r="N1046"/>
  <c r="N1078"/>
  <c r="N1110"/>
  <c r="N1284"/>
  <c r="N1306"/>
  <c r="N1322"/>
  <c r="N1338"/>
  <c r="N1354"/>
  <c r="N1368"/>
  <c r="N1384"/>
  <c r="N1398"/>
  <c r="N1410"/>
  <c r="N1426"/>
  <c r="N1440"/>
  <c r="N1456"/>
  <c r="N1466"/>
  <c r="N1482"/>
  <c r="F2" i="4" l="1"/>
  <c r="G2" s="1"/>
  <c r="F9"/>
  <c r="G9" s="1"/>
  <c r="J24"/>
  <c r="I40"/>
  <c r="H50"/>
  <c r="E50"/>
  <c r="B4" i="7"/>
  <c r="B5" s="1"/>
  <c r="B6" s="1"/>
  <c r="D12" i="3" s="1"/>
  <c r="J50" i="4"/>
  <c r="F19"/>
  <c r="G19" s="1"/>
  <c r="J10"/>
  <c r="J21"/>
  <c r="H40"/>
  <c r="F34"/>
  <c r="E15"/>
  <c r="J15" s="1"/>
  <c r="H52"/>
  <c r="E38"/>
  <c r="I34"/>
  <c r="E55"/>
  <c r="H34"/>
  <c r="I38"/>
  <c r="F52"/>
  <c r="G52" s="1"/>
  <c r="D40"/>
  <c r="F45"/>
  <c r="G45" s="1"/>
  <c r="H18"/>
  <c r="E69"/>
  <c r="J22"/>
  <c r="D43"/>
  <c r="I43"/>
  <c r="H51"/>
  <c r="E43"/>
  <c r="H43"/>
  <c r="F43"/>
  <c r="G43" s="1"/>
  <c r="J1"/>
  <c r="H39"/>
  <c r="H45"/>
  <c r="D45"/>
  <c r="J42"/>
  <c r="H41"/>
  <c r="I41"/>
  <c r="J41" s="1"/>
  <c r="J53"/>
  <c r="J56"/>
  <c r="H27"/>
  <c r="I27"/>
  <c r="E35"/>
  <c r="D35"/>
  <c r="H35"/>
  <c r="I55"/>
  <c r="D55"/>
  <c r="D18"/>
  <c r="J59"/>
  <c r="F18"/>
  <c r="G18" s="1"/>
  <c r="E18"/>
  <c r="H65"/>
  <c r="F65"/>
  <c r="G65" s="1"/>
  <c r="E14"/>
  <c r="H14"/>
  <c r="F14"/>
  <c r="G14" s="1"/>
  <c r="I14"/>
  <c r="D14"/>
  <c r="E61"/>
  <c r="D61"/>
  <c r="F61"/>
  <c r="G61" s="1"/>
  <c r="I61"/>
  <c r="H61"/>
  <c r="J69"/>
  <c r="I68"/>
  <c r="F68"/>
  <c r="G68" s="1"/>
  <c r="E68"/>
  <c r="D68"/>
  <c r="J63"/>
  <c r="J46"/>
  <c r="J57"/>
  <c r="J4"/>
  <c r="J31"/>
  <c r="J49"/>
  <c r="J12"/>
  <c r="J33"/>
  <c r="J75"/>
  <c r="H19"/>
  <c r="E19"/>
  <c r="I23"/>
  <c r="F23"/>
  <c r="G23" s="1"/>
  <c r="E23"/>
  <c r="J37"/>
  <c r="J39"/>
  <c r="J70"/>
  <c r="J28"/>
  <c r="J8"/>
  <c r="J58"/>
  <c r="J13"/>
  <c r="D44"/>
  <c r="H44"/>
  <c r="I44"/>
  <c r="F44"/>
  <c r="G44" s="1"/>
  <c r="E44"/>
  <c r="J60"/>
  <c r="J67"/>
  <c r="G51"/>
  <c r="O1466" i="12"/>
  <c r="O1410"/>
  <c r="O1354"/>
  <c r="D74" i="4"/>
  <c r="J74" s="1"/>
  <c r="H74"/>
  <c r="I74"/>
  <c r="E74"/>
  <c r="F74"/>
  <c r="G74" s="1"/>
  <c r="J32"/>
  <c r="G26"/>
  <c r="J26" s="1"/>
  <c r="J11"/>
  <c r="F72"/>
  <c r="G72" s="1"/>
  <c r="E72"/>
  <c r="I72"/>
  <c r="D72"/>
  <c r="J72" s="1"/>
  <c r="H72"/>
  <c r="R12" i="12"/>
  <c r="R5"/>
  <c r="R3"/>
  <c r="R14"/>
  <c r="R2"/>
  <c r="R9"/>
  <c r="R7"/>
  <c r="R8"/>
  <c r="R4"/>
  <c r="R13"/>
  <c r="R11"/>
  <c r="R15"/>
  <c r="R6"/>
  <c r="R10"/>
  <c r="R16"/>
  <c r="J47" i="4"/>
  <c r="J17"/>
  <c r="O1456" i="12"/>
  <c r="O1398"/>
  <c r="O1338"/>
  <c r="O1110"/>
  <c r="O982"/>
  <c r="O1450"/>
  <c r="O1394"/>
  <c r="O1332"/>
  <c r="O1102"/>
  <c r="O947"/>
  <c r="O887"/>
  <c r="O883"/>
  <c r="O926"/>
  <c r="O902"/>
  <c r="O91"/>
  <c r="O301"/>
  <c r="O226"/>
  <c r="O183"/>
  <c r="O452"/>
  <c r="O351"/>
  <c r="O362"/>
  <c r="O540"/>
  <c r="O594"/>
  <c r="O527"/>
  <c r="O700"/>
  <c r="O108"/>
  <c r="O88"/>
  <c r="O340"/>
  <c r="O416"/>
  <c r="O429"/>
  <c r="O427"/>
  <c r="O142"/>
  <c r="O85"/>
  <c r="O384"/>
  <c r="O361"/>
  <c r="O571"/>
  <c r="O582"/>
  <c r="O677"/>
  <c r="O730"/>
  <c r="O723"/>
  <c r="O777"/>
  <c r="O202"/>
  <c r="O72"/>
  <c r="O419"/>
  <c r="O443"/>
  <c r="O544"/>
  <c r="O693"/>
  <c r="O184"/>
  <c r="O498"/>
  <c r="O516"/>
  <c r="O359"/>
  <c r="O532"/>
  <c r="O716"/>
  <c r="O654"/>
  <c r="O783"/>
  <c r="O869"/>
  <c r="O95"/>
  <c r="O343"/>
  <c r="O396"/>
  <c r="O605"/>
  <c r="O575"/>
  <c r="O739"/>
  <c r="O828"/>
  <c r="O758"/>
  <c r="O949"/>
  <c r="O970"/>
  <c r="O900"/>
  <c r="O478"/>
  <c r="O705"/>
  <c r="O265"/>
  <c r="O448"/>
  <c r="O486"/>
  <c r="O584"/>
  <c r="O635"/>
  <c r="O665"/>
  <c r="O771"/>
  <c r="O966"/>
  <c r="O170"/>
  <c r="O586"/>
  <c r="O675"/>
  <c r="O394"/>
  <c r="O685"/>
  <c r="O521"/>
  <c r="O860"/>
  <c r="O955"/>
  <c r="O298"/>
  <c r="O842"/>
  <c r="O686"/>
  <c r="O500"/>
  <c r="O852"/>
  <c r="O931"/>
  <c r="O816"/>
  <c r="O606"/>
  <c r="O935"/>
  <c r="O797"/>
  <c r="O733"/>
  <c r="O404"/>
  <c r="O134"/>
  <c r="O249"/>
  <c r="O122"/>
  <c r="O192"/>
  <c r="O50"/>
  <c r="O111"/>
  <c r="O220"/>
  <c r="O22"/>
  <c r="O105"/>
  <c r="O210"/>
  <c r="O274"/>
  <c r="O70"/>
  <c r="O181"/>
  <c r="O391"/>
  <c r="O341"/>
  <c r="O310"/>
  <c r="O277"/>
  <c r="O245"/>
  <c r="O213"/>
  <c r="O164"/>
  <c r="O100"/>
  <c r="O59"/>
  <c r="O60"/>
  <c r="O132"/>
  <c r="O231"/>
  <c r="O295"/>
  <c r="O27"/>
  <c r="O15"/>
  <c r="O116"/>
  <c r="O180"/>
  <c r="O239"/>
  <c r="O303"/>
  <c r="O57"/>
  <c r="O147"/>
  <c r="O247"/>
  <c r="O311"/>
  <c r="O114"/>
  <c r="O44"/>
  <c r="O223"/>
  <c r="O131"/>
  <c r="O4"/>
  <c r="O80"/>
  <c r="O135"/>
  <c r="O483"/>
  <c r="O533"/>
  <c r="O623"/>
  <c r="O76"/>
  <c r="O296"/>
  <c r="O399"/>
  <c r="O109"/>
  <c r="O484"/>
  <c r="O554"/>
  <c r="O667"/>
  <c r="O718"/>
  <c r="O847"/>
  <c r="O880"/>
  <c r="O225"/>
  <c r="O470"/>
  <c r="O444"/>
  <c r="O603"/>
  <c r="O668"/>
  <c r="O664"/>
  <c r="O818"/>
  <c r="O870"/>
  <c r="O965"/>
  <c r="O769"/>
  <c r="O920"/>
  <c r="O424"/>
  <c r="O691"/>
  <c r="O71"/>
  <c r="O499"/>
  <c r="O506"/>
  <c r="O543"/>
  <c r="O656"/>
  <c r="O703"/>
  <c r="O778"/>
  <c r="O892"/>
  <c r="O454"/>
  <c r="O612"/>
  <c r="O707"/>
  <c r="O627"/>
  <c r="O58"/>
  <c r="O526"/>
  <c r="O767"/>
  <c r="O911"/>
  <c r="O372"/>
  <c r="O137"/>
  <c r="O851"/>
  <c r="O366"/>
  <c r="O757"/>
  <c r="O864"/>
  <c r="O941"/>
  <c r="O159"/>
  <c r="O123"/>
  <c r="O305"/>
  <c r="O428"/>
  <c r="O523"/>
  <c r="O598"/>
  <c r="O251"/>
  <c r="O492"/>
  <c r="O346"/>
  <c r="O153"/>
  <c r="O397"/>
  <c r="O577"/>
  <c r="O649"/>
  <c r="O811"/>
  <c r="O766"/>
  <c r="O915"/>
  <c r="O69"/>
  <c r="O333"/>
  <c r="O458"/>
  <c r="O592"/>
  <c r="O679"/>
  <c r="O745"/>
  <c r="O760"/>
  <c r="O956"/>
  <c r="O879"/>
  <c r="O848"/>
  <c r="O957"/>
  <c r="O529"/>
  <c r="O157"/>
  <c r="O103"/>
  <c r="O497"/>
  <c r="O595"/>
  <c r="O567"/>
  <c r="O743"/>
  <c r="O621"/>
  <c r="O794"/>
  <c r="O946"/>
  <c r="O347"/>
  <c r="O511"/>
  <c r="O118"/>
  <c r="O699"/>
  <c r="O387"/>
  <c r="O609"/>
  <c r="O782"/>
  <c r="O936"/>
  <c r="O522"/>
  <c r="O469"/>
  <c r="O754"/>
  <c r="O550"/>
  <c r="O814"/>
  <c r="O670"/>
  <c r="O945"/>
  <c r="O799"/>
  <c r="O607"/>
  <c r="O335"/>
  <c r="O468"/>
  <c r="O198"/>
  <c r="O357"/>
  <c r="O186"/>
  <c r="O228"/>
  <c r="O128"/>
  <c r="O65"/>
  <c r="O175"/>
  <c r="O252"/>
  <c r="O75"/>
  <c r="O169"/>
  <c r="O242"/>
  <c r="O306"/>
  <c r="O117"/>
  <c r="O313"/>
  <c r="O455"/>
  <c r="O369"/>
  <c r="O293"/>
  <c r="O261"/>
  <c r="O229"/>
  <c r="O194"/>
  <c r="O130"/>
  <c r="O62"/>
  <c r="O16"/>
  <c r="O64"/>
  <c r="O196"/>
  <c r="O263"/>
  <c r="O327"/>
  <c r="O857"/>
  <c r="O339"/>
  <c r="O187"/>
  <c r="O437"/>
  <c r="O489"/>
  <c r="O587"/>
  <c r="O689"/>
  <c r="O315"/>
  <c r="O403"/>
  <c r="O410"/>
  <c r="O275"/>
  <c r="O344"/>
  <c r="O574"/>
  <c r="O713"/>
  <c r="O770"/>
  <c r="O830"/>
  <c r="O895"/>
  <c r="O166"/>
  <c r="O490"/>
  <c r="O581"/>
  <c r="O628"/>
  <c r="O633"/>
  <c r="O820"/>
  <c r="O768"/>
  <c r="O916"/>
  <c r="O962"/>
  <c r="O829"/>
  <c r="O422"/>
  <c r="O674"/>
  <c r="O191"/>
  <c r="O420"/>
  <c r="O459"/>
  <c r="O611"/>
  <c r="O673"/>
  <c r="O650"/>
  <c r="O643"/>
  <c r="O838"/>
  <c r="O160"/>
  <c r="O442"/>
  <c r="O714"/>
  <c r="O430"/>
  <c r="O617"/>
  <c r="O425"/>
  <c r="O827"/>
  <c r="O885"/>
  <c r="O960"/>
  <c r="O694"/>
  <c r="O336"/>
  <c r="O952"/>
  <c r="O819"/>
  <c r="O662"/>
  <c r="O865"/>
  <c r="O438"/>
  <c r="O168"/>
  <c r="O281"/>
  <c r="O156"/>
  <c r="O212"/>
  <c r="O94"/>
  <c r="O77"/>
  <c r="O204"/>
  <c r="O316"/>
  <c r="O92"/>
  <c r="O203"/>
  <c r="O267"/>
  <c r="O314"/>
  <c r="O151"/>
  <c r="O329"/>
  <c r="O485"/>
  <c r="O318"/>
  <c r="O285"/>
  <c r="O253"/>
  <c r="O221"/>
  <c r="O179"/>
  <c r="O115"/>
  <c r="O14"/>
  <c r="O39"/>
  <c r="O98"/>
  <c r="O206"/>
  <c r="O270"/>
  <c r="O9"/>
  <c r="O7"/>
  <c r="O99"/>
  <c r="O163"/>
  <c r="O214"/>
  <c r="O278"/>
  <c r="O43"/>
  <c r="O113"/>
  <c r="O222"/>
  <c r="O286"/>
  <c r="O631"/>
  <c r="O244"/>
  <c r="O236"/>
  <c r="O299"/>
  <c r="O352"/>
  <c r="O205"/>
  <c r="O6"/>
  <c r="O41"/>
  <c r="O129"/>
  <c r="O246"/>
  <c r="O48"/>
  <c r="O254"/>
  <c r="O30"/>
  <c r="O84"/>
  <c r="O342"/>
  <c r="O23"/>
  <c r="O1012"/>
  <c r="O21"/>
  <c r="O2"/>
  <c r="O1004"/>
  <c r="O1052"/>
  <c r="O1016"/>
  <c r="O984"/>
  <c r="O37"/>
  <c r="O18"/>
  <c r="O1068"/>
  <c r="O1048"/>
  <c r="O995"/>
  <c r="O971"/>
  <c r="O975"/>
  <c r="O1017"/>
  <c r="O1067"/>
  <c r="O1054"/>
  <c r="O1023"/>
  <c r="O1047"/>
  <c r="O1034"/>
  <c r="O1019"/>
  <c r="O1099"/>
  <c r="O1115"/>
  <c r="O1075"/>
  <c r="O978"/>
  <c r="O1042"/>
  <c r="O993"/>
  <c r="O1069"/>
  <c r="O1062"/>
  <c r="O1013"/>
  <c r="O1073"/>
  <c r="O1139"/>
  <c r="O1061"/>
  <c r="O1123"/>
  <c r="O1079"/>
  <c r="O1151"/>
  <c r="O1146"/>
  <c r="O1155"/>
  <c r="O1098"/>
  <c r="O1190"/>
  <c r="O1134"/>
  <c r="O1167"/>
  <c r="O1122"/>
  <c r="O1137"/>
  <c r="O1174"/>
  <c r="O1153"/>
  <c r="O1182"/>
  <c r="O1255"/>
  <c r="O1112"/>
  <c r="O1148"/>
  <c r="O1361"/>
  <c r="O1471"/>
  <c r="O1141"/>
  <c r="O1209"/>
  <c r="O1113"/>
  <c r="O1088"/>
  <c r="O1326"/>
  <c r="O1096"/>
  <c r="O1198"/>
  <c r="O68"/>
  <c r="O1246"/>
  <c r="O1446"/>
  <c r="O1351"/>
  <c r="O1341"/>
  <c r="O17"/>
  <c r="O1448"/>
  <c r="O1495"/>
  <c r="O1474"/>
  <c r="O1431"/>
  <c r="O1400"/>
  <c r="O1377"/>
  <c r="O1403"/>
  <c r="O1365"/>
  <c r="O1311"/>
  <c r="O1349"/>
  <c r="O1334"/>
  <c r="O1286"/>
  <c r="O1222"/>
  <c r="O1263"/>
  <c r="O1199"/>
  <c r="O1236"/>
  <c r="O1281"/>
  <c r="O1217"/>
  <c r="O1156"/>
  <c r="O1092"/>
  <c r="O1501"/>
  <c r="O1491"/>
  <c r="O1427"/>
  <c r="O1420"/>
  <c r="O1396"/>
  <c r="O1406"/>
  <c r="O1399"/>
  <c r="O1307"/>
  <c r="O1345"/>
  <c r="O1330"/>
  <c r="O1282"/>
  <c r="O1218"/>
  <c r="O1259"/>
  <c r="O1296"/>
  <c r="O1232"/>
  <c r="O1277"/>
  <c r="O1213"/>
  <c r="O1152"/>
  <c r="O1468"/>
  <c r="O1461"/>
  <c r="O1451"/>
  <c r="O1414"/>
  <c r="O1444"/>
  <c r="O1417"/>
  <c r="O1397"/>
  <c r="O1366"/>
  <c r="O1359"/>
  <c r="O1331"/>
  <c r="O1324"/>
  <c r="O1305"/>
  <c r="O1301"/>
  <c r="O1242"/>
  <c r="O1283"/>
  <c r="O1219"/>
  <c r="O1256"/>
  <c r="O1192"/>
  <c r="O1237"/>
  <c r="O1176"/>
  <c r="O1173"/>
  <c r="O1164"/>
  <c r="O1207"/>
  <c r="O1342"/>
  <c r="O1439"/>
  <c r="O1177"/>
  <c r="O1196"/>
  <c r="O1363"/>
  <c r="O1418"/>
  <c r="O31"/>
  <c r="O1472"/>
  <c r="O1484"/>
  <c r="O20"/>
  <c r="O47"/>
  <c r="O866"/>
  <c r="O802"/>
  <c r="O791"/>
  <c r="O765"/>
  <c r="O154"/>
  <c r="O171"/>
  <c r="O240"/>
  <c r="O466"/>
  <c r="O409"/>
  <c r="O562"/>
  <c r="O566"/>
  <c r="O276"/>
  <c r="O898"/>
  <c r="O374"/>
  <c r="O158"/>
  <c r="O66"/>
  <c r="O87"/>
  <c r="O302"/>
  <c r="O145"/>
  <c r="O162"/>
  <c r="O55"/>
  <c r="O146"/>
  <c r="O271"/>
  <c r="O83"/>
  <c r="O279"/>
  <c r="O148"/>
  <c r="O161"/>
  <c r="O97"/>
  <c r="O262"/>
  <c r="O741"/>
  <c r="O702"/>
  <c r="O104"/>
  <c r="O34"/>
  <c r="O139"/>
  <c r="O319"/>
  <c r="O269"/>
  <c r="O81"/>
  <c r="O238"/>
  <c r="O46"/>
  <c r="O193"/>
  <c r="O320"/>
  <c r="O177"/>
  <c r="O322"/>
  <c r="O294"/>
  <c r="O195"/>
  <c r="O230"/>
  <c r="O980"/>
  <c r="O1028"/>
  <c r="O874"/>
  <c r="O972"/>
  <c r="O1060"/>
  <c r="O1032"/>
  <c r="O1000"/>
  <c r="O324"/>
  <c r="O29"/>
  <c r="O40"/>
  <c r="O1039"/>
  <c r="O1064"/>
  <c r="O1071"/>
  <c r="O1018"/>
  <c r="O1007"/>
  <c r="O1027"/>
  <c r="O983"/>
  <c r="O986"/>
  <c r="O974"/>
  <c r="O985"/>
  <c r="O1005"/>
  <c r="O1045"/>
  <c r="O1043"/>
  <c r="O1022"/>
  <c r="O1010"/>
  <c r="O1074"/>
  <c r="O1025"/>
  <c r="O998"/>
  <c r="O981"/>
  <c r="O1179"/>
  <c r="O1111"/>
  <c r="O1021"/>
  <c r="O1091"/>
  <c r="O1090"/>
  <c r="O1130"/>
  <c r="O1086"/>
  <c r="O1103"/>
  <c r="O1187"/>
  <c r="O1143"/>
  <c r="O1081"/>
  <c r="O1097"/>
  <c r="O1194"/>
  <c r="O1154"/>
  <c r="O1126"/>
  <c r="O1085"/>
  <c r="O1150"/>
  <c r="O1105"/>
  <c r="O1093"/>
  <c r="O1133"/>
  <c r="O1278"/>
  <c r="O1416"/>
  <c r="O1109"/>
  <c r="O1185"/>
  <c r="O1214"/>
  <c r="O1145"/>
  <c r="O1257"/>
  <c r="O1117"/>
  <c r="O1303"/>
  <c r="O1379"/>
  <c r="O1180"/>
  <c r="O1309"/>
  <c r="O1262"/>
  <c r="O1437"/>
  <c r="O1497"/>
  <c r="O1492"/>
  <c r="O1473"/>
  <c r="O1463"/>
  <c r="O1462"/>
  <c r="O1429"/>
  <c r="O1407"/>
  <c r="O1371"/>
  <c r="O1343"/>
  <c r="O1336"/>
  <c r="O1317"/>
  <c r="O1302"/>
  <c r="O1254"/>
  <c r="O1295"/>
  <c r="O1231"/>
  <c r="O1268"/>
  <c r="O1204"/>
  <c r="O1249"/>
  <c r="O1188"/>
  <c r="O1124"/>
  <c r="O1469"/>
  <c r="O1459"/>
  <c r="O1422"/>
  <c r="O1454"/>
  <c r="O1425"/>
  <c r="O1405"/>
  <c r="O1374"/>
  <c r="O1367"/>
  <c r="O1339"/>
  <c r="O1313"/>
  <c r="O1298"/>
  <c r="O1250"/>
  <c r="O1291"/>
  <c r="O1227"/>
  <c r="O1264"/>
  <c r="O1200"/>
  <c r="O1245"/>
  <c r="O1184"/>
  <c r="O36"/>
  <c r="O1493"/>
  <c r="O1483"/>
  <c r="O1419"/>
  <c r="O1412"/>
  <c r="O1388"/>
  <c r="O1391"/>
  <c r="O1360"/>
  <c r="O1373"/>
  <c r="O1337"/>
  <c r="O1274"/>
  <c r="O1210"/>
  <c r="O1251"/>
  <c r="O1288"/>
  <c r="O1224"/>
  <c r="O1269"/>
  <c r="O1205"/>
  <c r="O1144"/>
  <c r="O1100"/>
  <c r="O1289"/>
  <c r="O1230"/>
  <c r="O1319"/>
  <c r="O1449"/>
  <c r="O1104"/>
  <c r="O1223"/>
  <c r="O1401"/>
  <c r="O1465"/>
  <c r="O19"/>
  <c r="O63"/>
  <c r="O49"/>
  <c r="O5"/>
  <c r="O859"/>
  <c r="O873"/>
  <c r="O217"/>
  <c r="O141"/>
  <c r="O235"/>
  <c r="O421"/>
  <c r="O237"/>
  <c r="O25"/>
  <c r="O308"/>
  <c r="O82"/>
  <c r="O207"/>
  <c r="O28"/>
  <c r="O215"/>
  <c r="O334"/>
  <c r="O326"/>
  <c r="O300"/>
  <c r="O255"/>
  <c r="O32"/>
  <c r="O53"/>
  <c r="O1036"/>
  <c r="O10"/>
  <c r="O988"/>
  <c r="O881"/>
  <c r="O1024"/>
  <c r="O992"/>
  <c r="O312"/>
  <c r="O11"/>
  <c r="O56"/>
  <c r="O987"/>
  <c r="O979"/>
  <c r="O1080"/>
  <c r="O1076"/>
  <c r="O1050"/>
  <c r="O1051"/>
  <c r="O999"/>
  <c r="O1031"/>
  <c r="O1002"/>
  <c r="O1049"/>
  <c r="O1001"/>
  <c r="O1030"/>
  <c r="O1053"/>
  <c r="O1059"/>
  <c r="O973"/>
  <c r="O1026"/>
  <c r="O977"/>
  <c r="O1041"/>
  <c r="O997"/>
  <c r="O1057"/>
  <c r="O1127"/>
  <c r="O1037"/>
  <c r="O1107"/>
  <c r="O1065"/>
  <c r="O1135"/>
  <c r="O1094"/>
  <c r="O1119"/>
  <c r="O1082"/>
  <c r="O1159"/>
  <c r="O1118"/>
  <c r="O1193"/>
  <c r="O1106"/>
  <c r="O1170"/>
  <c r="O1142"/>
  <c r="O1101"/>
  <c r="O1166"/>
  <c r="O1181"/>
  <c r="O1121"/>
  <c r="O1169"/>
  <c r="O1310"/>
  <c r="O1478"/>
  <c r="O1125"/>
  <c r="O1116"/>
  <c r="O1392"/>
  <c r="O1165"/>
  <c r="O1149"/>
  <c r="O1487"/>
  <c r="O1376"/>
  <c r="O1287"/>
  <c r="O1328"/>
  <c r="O1325"/>
  <c r="O51"/>
  <c r="O1457"/>
  <c r="O1447"/>
  <c r="O1413"/>
  <c r="O1393"/>
  <c r="O1362"/>
  <c r="O1355"/>
  <c r="O1327"/>
  <c r="O1320"/>
  <c r="O1350"/>
  <c r="O1238"/>
  <c r="O1279"/>
  <c r="O1215"/>
  <c r="O1252"/>
  <c r="O1297"/>
  <c r="O1233"/>
  <c r="O1172"/>
  <c r="O1108"/>
  <c r="O1460"/>
  <c r="O1453"/>
  <c r="O1498"/>
  <c r="O1443"/>
  <c r="O1436"/>
  <c r="O1409"/>
  <c r="O1389"/>
  <c r="O1358"/>
  <c r="O1372"/>
  <c r="O1323"/>
  <c r="O1346"/>
  <c r="O1299"/>
  <c r="O1234"/>
  <c r="O1275"/>
  <c r="O1211"/>
  <c r="O1248"/>
  <c r="O1293"/>
  <c r="O1229"/>
  <c r="O1168"/>
  <c r="O1496"/>
  <c r="O1477"/>
  <c r="O1467"/>
  <c r="O1430"/>
  <c r="O1470"/>
  <c r="O1433"/>
  <c r="O1411"/>
  <c r="O1382"/>
  <c r="O1375"/>
  <c r="O1347"/>
  <c r="O1340"/>
  <c r="O1321"/>
  <c r="O1258"/>
  <c r="O1308"/>
  <c r="O1235"/>
  <c r="O1272"/>
  <c r="O1208"/>
  <c r="O1253"/>
  <c r="O1195"/>
  <c r="O1157"/>
  <c r="O1120"/>
  <c r="O1244"/>
  <c r="O1294"/>
  <c r="O1369"/>
  <c r="O1432"/>
  <c r="O1241"/>
  <c r="O1335"/>
  <c r="O1421"/>
  <c r="O1476"/>
  <c r="O3"/>
  <c r="O35"/>
  <c r="O8"/>
  <c r="O600"/>
  <c r="O328"/>
  <c r="O976"/>
  <c r="O1056"/>
  <c r="O1063"/>
  <c r="O1029"/>
  <c r="O1058"/>
  <c r="O1083"/>
  <c r="O1147"/>
  <c r="O1171"/>
  <c r="O1183"/>
  <c r="O1212"/>
  <c r="O1273"/>
  <c r="O1228"/>
  <c r="O1292"/>
  <c r="O1239"/>
  <c r="O1489"/>
  <c r="O1445"/>
  <c r="O1357"/>
  <c r="O1270"/>
  <c r="O1220"/>
  <c r="O67"/>
  <c r="O1486"/>
  <c r="O1383"/>
  <c r="O1314"/>
  <c r="O1280"/>
  <c r="O1136"/>
  <c r="O1435"/>
  <c r="O1415"/>
  <c r="O1203"/>
  <c r="O1160"/>
  <c r="O1312"/>
  <c r="O1260"/>
  <c r="O1488"/>
  <c r="O12"/>
  <c r="O803"/>
  <c r="O823"/>
  <c r="O953"/>
  <c r="O173"/>
  <c r="O107"/>
  <c r="O389"/>
  <c r="O445"/>
  <c r="O620"/>
  <c r="O642"/>
  <c r="O289"/>
  <c r="O356"/>
  <c r="O348"/>
  <c r="O440"/>
  <c r="O185"/>
  <c r="O401"/>
  <c r="O557"/>
  <c r="O590"/>
  <c r="O660"/>
  <c r="O738"/>
  <c r="O808"/>
  <c r="O545"/>
  <c r="O602"/>
  <c r="O461"/>
  <c r="O923"/>
  <c r="O672"/>
  <c r="O698"/>
  <c r="O79"/>
  <c r="O588"/>
  <c r="O882"/>
  <c r="O755"/>
  <c r="O688"/>
  <c r="O528"/>
  <c r="O447"/>
  <c r="O201"/>
  <c r="O549"/>
  <c r="O951"/>
  <c r="O948"/>
  <c r="O871"/>
  <c r="O696"/>
  <c r="O542"/>
  <c r="O360"/>
  <c r="O256"/>
  <c r="O890"/>
  <c r="O751"/>
  <c r="O625"/>
  <c r="O608"/>
  <c r="O472"/>
  <c r="O182"/>
  <c r="O474"/>
  <c r="O467"/>
  <c r="O136"/>
  <c r="O640"/>
  <c r="O512"/>
  <c r="O392"/>
  <c r="O353"/>
  <c r="O330"/>
  <c r="O140"/>
  <c r="O889"/>
  <c r="O858"/>
  <c r="O807"/>
  <c r="O775"/>
  <c r="O824"/>
  <c r="O817"/>
  <c r="O482"/>
  <c r="O531"/>
  <c r="O652"/>
  <c r="O209"/>
  <c r="O839"/>
  <c r="O681"/>
  <c r="O619"/>
  <c r="O525"/>
  <c r="O167"/>
  <c r="O746"/>
  <c r="O126"/>
  <c r="O780"/>
  <c r="O891"/>
  <c r="O785"/>
  <c r="O690"/>
  <c r="O514"/>
  <c r="O370"/>
  <c r="O143"/>
  <c r="O773"/>
  <c r="O747"/>
  <c r="O683"/>
  <c r="O579"/>
  <c r="O418"/>
  <c r="O174"/>
  <c r="O446"/>
  <c r="O390"/>
  <c r="O124"/>
  <c r="O534"/>
  <c r="O572"/>
  <c r="O364"/>
  <c r="O197"/>
  <c r="O38"/>
  <c r="O96"/>
  <c r="O834"/>
  <c r="O918"/>
  <c r="O781"/>
  <c r="O904"/>
  <c r="O910"/>
  <c r="O812"/>
  <c r="O925"/>
  <c r="O813"/>
  <c r="O929"/>
  <c r="O287"/>
  <c r="O178"/>
  <c r="O1044"/>
  <c r="O1020"/>
  <c r="O61"/>
  <c r="O1015"/>
  <c r="O1066"/>
  <c r="O1011"/>
  <c r="O1009"/>
  <c r="O1095"/>
  <c r="O1163"/>
  <c r="O1162"/>
  <c r="O1138"/>
  <c r="O1089"/>
  <c r="O1402"/>
  <c r="O1129"/>
  <c r="O1344"/>
  <c r="O1386"/>
  <c r="O1479"/>
  <c r="O1352"/>
  <c r="O1206"/>
  <c r="O1265"/>
  <c r="O1485"/>
  <c r="O1441"/>
  <c r="O1356"/>
  <c r="O1266"/>
  <c r="O1216"/>
  <c r="O1452"/>
  <c r="O1428"/>
  <c r="O1290"/>
  <c r="O1240"/>
  <c r="O1189"/>
  <c r="O1385"/>
  <c r="O1370"/>
  <c r="O905"/>
  <c r="O657"/>
  <c r="O822"/>
  <c r="O54"/>
  <c r="O259"/>
  <c r="O471"/>
  <c r="O345"/>
  <c r="O505"/>
  <c r="O706"/>
  <c r="O331"/>
  <c r="O453"/>
  <c r="O412"/>
  <c r="O509"/>
  <c r="O291"/>
  <c r="O380"/>
  <c r="O563"/>
  <c r="O630"/>
  <c r="O724"/>
  <c r="O804"/>
  <c r="O872"/>
  <c r="O119"/>
  <c r="O216"/>
  <c r="O928"/>
  <c r="O749"/>
  <c r="O580"/>
  <c r="O695"/>
  <c r="O653"/>
  <c r="O460"/>
  <c r="O933"/>
  <c r="O740"/>
  <c r="O734"/>
  <c r="O539"/>
  <c r="O400"/>
  <c r="O112"/>
  <c r="O383"/>
  <c r="O831"/>
  <c r="O932"/>
  <c r="O752"/>
  <c r="O655"/>
  <c r="O536"/>
  <c r="O367"/>
  <c r="O282"/>
  <c r="O862"/>
  <c r="O843"/>
  <c r="O671"/>
  <c r="O614"/>
  <c r="O431"/>
  <c r="O258"/>
  <c r="O996"/>
  <c r="O1040"/>
  <c r="O24"/>
  <c r="O1003"/>
  <c r="O1033"/>
  <c r="O1035"/>
  <c r="O990"/>
  <c r="O1131"/>
  <c r="O1191"/>
  <c r="O1175"/>
  <c r="O1114"/>
  <c r="O1186"/>
  <c r="O1481"/>
  <c r="O1132"/>
  <c r="O1128"/>
  <c r="O1458"/>
  <c r="O1442"/>
  <c r="O1333"/>
  <c r="O1247"/>
  <c r="O1201"/>
  <c r="O1475"/>
  <c r="O1380"/>
  <c r="O1202"/>
  <c r="O1261"/>
  <c r="O1499"/>
  <c r="O1404"/>
  <c r="O1315"/>
  <c r="O1226"/>
  <c r="O1285"/>
  <c r="O1225"/>
  <c r="O1490"/>
  <c r="O1455"/>
  <c r="O1500"/>
  <c r="O867"/>
  <c r="O835"/>
  <c r="O944"/>
  <c r="O219"/>
  <c r="O86"/>
  <c r="O402"/>
  <c r="O473"/>
  <c r="O569"/>
  <c r="O651"/>
  <c r="O150"/>
  <c r="O386"/>
  <c r="O476"/>
  <c r="O78"/>
  <c r="O248"/>
  <c r="O488"/>
  <c r="O560"/>
  <c r="O661"/>
  <c r="O637"/>
  <c r="O868"/>
  <c r="O759"/>
  <c r="O789"/>
  <c r="O917"/>
  <c r="O806"/>
  <c r="O833"/>
  <c r="O413"/>
  <c r="O616"/>
  <c r="O684"/>
  <c r="O290"/>
  <c r="O856"/>
  <c r="O687"/>
  <c r="O626"/>
  <c r="O573"/>
  <c r="O200"/>
  <c r="O729"/>
  <c r="O266"/>
  <c r="O796"/>
  <c r="O899"/>
  <c r="O801"/>
  <c r="O721"/>
  <c r="O547"/>
  <c r="O417"/>
  <c r="O190"/>
  <c r="O798"/>
  <c r="O772"/>
  <c r="O710"/>
  <c r="O552"/>
  <c r="O435"/>
  <c r="O89"/>
  <c r="O463"/>
  <c r="O405"/>
  <c r="O218"/>
  <c r="O559"/>
  <c r="O597"/>
  <c r="O398"/>
  <c r="O208"/>
  <c r="O74"/>
  <c r="O125"/>
  <c r="O909"/>
  <c r="O377"/>
  <c r="O589"/>
  <c r="O434"/>
  <c r="O906"/>
  <c r="O622"/>
  <c r="O644"/>
  <c r="O756"/>
  <c r="O564"/>
  <c r="O959"/>
  <c r="O728"/>
  <c r="O678"/>
  <c r="O504"/>
  <c r="O350"/>
  <c r="O73"/>
  <c r="O495"/>
  <c r="O846"/>
  <c r="O942"/>
  <c r="O863"/>
  <c r="O680"/>
  <c r="O518"/>
  <c r="O496"/>
  <c r="O224"/>
  <c r="O961"/>
  <c r="O809"/>
  <c r="O742"/>
  <c r="O599"/>
  <c r="O378"/>
  <c r="O133"/>
  <c r="O457"/>
  <c r="O433"/>
  <c r="O102"/>
  <c r="O711"/>
  <c r="O624"/>
  <c r="O379"/>
  <c r="O317"/>
  <c r="O250"/>
  <c r="O106"/>
  <c r="O790"/>
  <c r="O968"/>
  <c r="O876"/>
  <c r="O964"/>
  <c r="O950"/>
  <c r="O886"/>
  <c r="O731"/>
  <c r="O578"/>
  <c r="O921"/>
  <c r="O45"/>
  <c r="O1008"/>
  <c r="O1072"/>
  <c r="O991"/>
  <c r="O1055"/>
  <c r="O989"/>
  <c r="O994"/>
  <c r="O1077"/>
  <c r="O1087"/>
  <c r="O1158"/>
  <c r="O1178"/>
  <c r="O1395"/>
  <c r="O1161"/>
  <c r="O1423"/>
  <c r="O1304"/>
  <c r="O52"/>
  <c r="O1387"/>
  <c r="O1318"/>
  <c r="O1140"/>
  <c r="O1438"/>
  <c r="O1390"/>
  <c r="O1329"/>
  <c r="O1243"/>
  <c r="O1197"/>
  <c r="O1381"/>
  <c r="O1353"/>
  <c r="O1267"/>
  <c r="O1221"/>
  <c r="O1271"/>
  <c r="O1084"/>
  <c r="O33"/>
  <c r="O13"/>
  <c r="O355"/>
  <c r="O878"/>
  <c r="O845"/>
  <c r="O110"/>
  <c r="O332"/>
  <c r="O149"/>
  <c r="O381"/>
  <c r="O565"/>
  <c r="O502"/>
  <c r="O172"/>
  <c r="O232"/>
  <c r="O450"/>
  <c r="O376"/>
  <c r="O292"/>
  <c r="O407"/>
  <c r="O395"/>
  <c r="O593"/>
  <c r="O704"/>
  <c r="O701"/>
  <c r="O841"/>
  <c r="O692"/>
  <c r="O744"/>
  <c r="O727"/>
  <c r="O896"/>
  <c r="O708"/>
  <c r="O93"/>
  <c r="O321"/>
  <c r="O553"/>
  <c r="O969"/>
  <c r="O761"/>
  <c r="O634"/>
  <c r="O519"/>
  <c r="O441"/>
  <c r="O307"/>
  <c r="O558"/>
  <c r="O943"/>
  <c r="O919"/>
  <c r="O861"/>
  <c r="O795"/>
  <c r="O658"/>
  <c r="O556"/>
  <c r="O406"/>
  <c r="O888"/>
  <c r="O840"/>
  <c r="O712"/>
  <c r="O645"/>
  <c r="O546"/>
  <c r="O436"/>
  <c r="O548"/>
  <c r="O382"/>
  <c r="O264"/>
  <c r="O260"/>
  <c r="O601"/>
  <c r="O508"/>
  <c r="O449"/>
  <c r="O120"/>
  <c r="O227"/>
  <c r="O793"/>
  <c r="O176"/>
  <c r="O273"/>
  <c r="O903"/>
  <c r="O304"/>
  <c r="O423"/>
  <c r="O897"/>
  <c r="O748"/>
  <c r="O520"/>
  <c r="O788"/>
  <c r="O510"/>
  <c r="O283"/>
  <c r="O913"/>
  <c r="O853"/>
  <c r="O610"/>
  <c r="O373"/>
  <c r="O815"/>
  <c r="O732"/>
  <c r="O388"/>
  <c r="O365"/>
  <c r="O189"/>
  <c r="O456"/>
  <c r="O101"/>
  <c r="O825"/>
  <c r="O967"/>
  <c r="O854"/>
  <c r="O894"/>
  <c r="O877"/>
  <c r="O774"/>
  <c r="O647"/>
  <c r="O155"/>
  <c r="O725"/>
  <c r="O784"/>
  <c r="O663"/>
  <c r="O451"/>
  <c r="O719"/>
  <c r="O515"/>
  <c r="O764"/>
  <c r="O786"/>
  <c r="O826"/>
  <c r="O513"/>
  <c r="O257"/>
  <c r="O836"/>
  <c r="O585"/>
  <c r="O234"/>
  <c r="O354"/>
  <c r="O636"/>
  <c r="O462"/>
  <c r="O138"/>
  <c r="O737"/>
  <c r="O464"/>
  <c r="O844"/>
  <c r="O152"/>
  <c r="O393"/>
  <c r="O555"/>
  <c r="O309"/>
  <c r="O717"/>
  <c r="O676"/>
  <c r="O493"/>
  <c r="O963"/>
  <c r="O613"/>
  <c r="O411"/>
  <c r="O501"/>
  <c r="O912"/>
  <c r="O787"/>
  <c r="O524"/>
  <c r="O922"/>
  <c r="O659"/>
  <c r="O538"/>
  <c r="O541"/>
  <c r="O199"/>
  <c r="O576"/>
  <c r="O432"/>
  <c r="O211"/>
  <c r="O934"/>
  <c r="O937"/>
  <c r="O954"/>
  <c r="O800"/>
  <c r="O832"/>
  <c r="O849"/>
  <c r="O368"/>
  <c r="O479"/>
  <c r="O893"/>
  <c r="O618"/>
  <c r="O517"/>
  <c r="O638"/>
  <c r="O901"/>
  <c r="O722"/>
  <c r="O371"/>
  <c r="O481"/>
  <c r="O924"/>
  <c r="O639"/>
  <c r="O349"/>
  <c r="O837"/>
  <c r="O666"/>
  <c r="O414"/>
  <c r="O363"/>
  <c r="O297"/>
  <c r="O530"/>
  <c r="O375"/>
  <c r="O284"/>
  <c r="O914"/>
  <c r="O940"/>
  <c r="O735"/>
  <c r="O188"/>
  <c r="O385"/>
  <c r="O591"/>
  <c r="O480"/>
  <c r="O487"/>
  <c r="O648"/>
  <c r="O268"/>
  <c r="O551"/>
  <c r="O753"/>
  <c r="O233"/>
  <c r="O561"/>
  <c r="O763"/>
  <c r="O535"/>
  <c r="O475"/>
  <c r="O503"/>
  <c r="O938"/>
  <c r="O337"/>
  <c r="O570"/>
  <c r="O750"/>
  <c r="O875"/>
  <c r="J54" i="4"/>
  <c r="O1440" i="12"/>
  <c r="O1322"/>
  <c r="O1494"/>
  <c r="O1378"/>
  <c r="O1316"/>
  <c r="O1070"/>
  <c r="O90"/>
  <c r="O415"/>
  <c r="O241"/>
  <c r="O121"/>
  <c r="O568"/>
  <c r="O779"/>
  <c r="O280"/>
  <c r="O736"/>
  <c r="O42"/>
  <c r="O288"/>
  <c r="O641"/>
  <c r="O821"/>
  <c r="O629"/>
  <c r="O127"/>
  <c r="O792"/>
  <c r="O338"/>
  <c r="O358"/>
  <c r="O646"/>
  <c r="O762"/>
  <c r="O884"/>
  <c r="J20" i="4"/>
  <c r="O1384" i="12"/>
  <c r="O1078"/>
  <c r="O1434"/>
  <c r="O1482"/>
  <c r="O1426"/>
  <c r="O1368"/>
  <c r="O1306"/>
  <c r="O1046"/>
  <c r="O1480"/>
  <c r="O1424"/>
  <c r="O1364"/>
  <c r="O1300"/>
  <c r="O1038"/>
  <c r="O855"/>
  <c r="O26"/>
  <c r="O604"/>
  <c r="O165"/>
  <c r="O323"/>
  <c r="O632"/>
  <c r="O776"/>
  <c r="O465"/>
  <c r="O907"/>
  <c r="O507"/>
  <c r="O477"/>
  <c r="O720"/>
  <c r="O927"/>
  <c r="O709"/>
  <c r="O583"/>
  <c r="R941"/>
  <c r="R776"/>
  <c r="R207"/>
  <c r="R404"/>
  <c r="R879"/>
  <c r="R161"/>
  <c r="R1318"/>
  <c r="R1014"/>
  <c r="R350"/>
  <c r="R438"/>
  <c r="R288"/>
  <c r="R357"/>
  <c r="R182"/>
  <c r="R970"/>
  <c r="R489"/>
  <c r="R217"/>
  <c r="R359"/>
  <c r="R1144"/>
  <c r="R1408"/>
  <c r="R1213"/>
  <c r="R1156"/>
  <c r="R977"/>
  <c r="R963"/>
  <c r="R860"/>
  <c r="R709"/>
  <c r="R29"/>
  <c r="R296"/>
  <c r="R324"/>
  <c r="R527"/>
  <c r="R653"/>
  <c r="R895"/>
  <c r="R1088"/>
  <c r="R1376"/>
  <c r="R23"/>
  <c r="R479"/>
  <c r="R1249"/>
  <c r="R800"/>
  <c r="R40"/>
  <c r="R195"/>
  <c r="R312"/>
  <c r="R703"/>
  <c r="R303"/>
  <c r="R980"/>
  <c r="R1369"/>
  <c r="R1268"/>
  <c r="R1033"/>
  <c r="R849"/>
  <c r="R707"/>
  <c r="R266"/>
  <c r="R109"/>
  <c r="R639"/>
  <c r="R1191"/>
  <c r="R75"/>
  <c r="R1459"/>
  <c r="R716"/>
  <c r="R153"/>
  <c r="R570"/>
  <c r="R1445"/>
  <c r="R1245"/>
  <c r="R1105"/>
  <c r="R884"/>
  <c r="R751"/>
  <c r="R47"/>
  <c r="R104"/>
  <c r="R481"/>
  <c r="R574"/>
  <c r="R779"/>
  <c r="R1133"/>
  <c r="R1501"/>
  <c r="R1278"/>
  <c r="R1350"/>
  <c r="R604"/>
  <c r="R68"/>
  <c r="R354"/>
  <c r="R539"/>
  <c r="R500"/>
  <c r="R1410"/>
  <c r="R1172"/>
  <c r="R921"/>
  <c r="R630"/>
  <c r="R181"/>
  <c r="R369"/>
  <c r="R551"/>
  <c r="R690"/>
  <c r="R1020"/>
  <c r="R1391"/>
  <c r="R687"/>
  <c r="R866"/>
  <c r="R276"/>
  <c r="R821"/>
  <c r="R1388"/>
  <c r="R1203"/>
  <c r="R976"/>
  <c r="R907"/>
  <c r="R638"/>
  <c r="R210"/>
  <c r="R235"/>
  <c r="R1343"/>
  <c r="R474"/>
  <c r="R391"/>
  <c r="R1488"/>
  <c r="R1333"/>
  <c r="R1108"/>
  <c r="R987"/>
  <c r="R839"/>
  <c r="R245"/>
  <c r="R393"/>
  <c r="R575"/>
  <c r="R808"/>
  <c r="R1146"/>
  <c r="R1426"/>
  <c r="R386"/>
  <c r="R995"/>
  <c r="R183"/>
  <c r="R629"/>
  <c r="R1257"/>
  <c r="R83"/>
  <c r="R1040"/>
  <c r="R248"/>
  <c r="R557"/>
  <c r="R1208"/>
  <c r="R507"/>
  <c r="R1145"/>
  <c r="R80"/>
  <c r="R598"/>
  <c r="R1120"/>
  <c r="R925"/>
  <c r="R502"/>
  <c r="A503" i="1" s="1"/>
  <c r="R1010" i="12"/>
  <c r="R56"/>
  <c r="R1215"/>
  <c r="R488"/>
  <c r="R1411"/>
  <c r="R1196"/>
  <c r="R979"/>
  <c r="R764"/>
  <c r="R61"/>
  <c r="R417"/>
  <c r="R549"/>
  <c r="R1007"/>
  <c r="R1493"/>
  <c r="R548"/>
  <c r="R938"/>
  <c r="R121"/>
  <c r="R331"/>
  <c r="R349"/>
  <c r="R1424"/>
  <c r="R1113"/>
  <c r="R863"/>
  <c r="R53"/>
  <c r="R498"/>
  <c r="R560"/>
  <c r="R1074"/>
  <c r="R1486"/>
  <c r="R1360"/>
  <c r="R265"/>
  <c r="R1125"/>
  <c r="R1285"/>
  <c r="R1064"/>
  <c r="R777"/>
  <c r="R20"/>
  <c r="R299"/>
  <c r="R1139"/>
  <c r="R115"/>
  <c r="R1383"/>
  <c r="R1205"/>
  <c r="R1057"/>
  <c r="R782"/>
  <c r="R127"/>
  <c r="R487"/>
  <c r="R778"/>
  <c r="R1241"/>
  <c r="R211"/>
  <c r="R753"/>
  <c r="R414"/>
  <c r="R1256"/>
  <c r="R532"/>
  <c r="R651"/>
  <c r="R534"/>
  <c r="R1336"/>
  <c r="R1469"/>
  <c r="R274"/>
  <c r="R592"/>
  <c r="R1199"/>
  <c r="R522"/>
  <c r="R323"/>
  <c r="R1262"/>
  <c r="R1456"/>
  <c r="R198"/>
  <c r="R996"/>
  <c r="R99"/>
  <c r="R1413"/>
  <c r="R1124"/>
  <c r="R862"/>
  <c r="R226"/>
  <c r="R388"/>
  <c r="R856"/>
  <c r="R1342"/>
  <c r="R309"/>
  <c r="R587"/>
  <c r="R219"/>
  <c r="R439"/>
  <c r="R1283"/>
  <c r="R761"/>
  <c r="R269"/>
  <c r="R511"/>
  <c r="R928"/>
  <c r="R55"/>
  <c r="R569"/>
  <c r="R957"/>
  <c r="R1218"/>
  <c r="R892"/>
  <c r="R608"/>
  <c r="R44"/>
  <c r="R603"/>
  <c r="R1170"/>
  <c r="R1259"/>
  <c r="R950"/>
  <c r="R672"/>
  <c r="R1305"/>
  <c r="R730"/>
  <c r="R1435"/>
  <c r="R622"/>
  <c r="R166"/>
  <c r="R376"/>
  <c r="R962"/>
  <c r="R84"/>
  <c r="R311"/>
  <c r="R289"/>
  <c r="R402"/>
  <c r="R1294"/>
  <c r="R736"/>
  <c r="R28"/>
  <c r="R227"/>
  <c r="R697"/>
  <c r="R419"/>
  <c r="R842"/>
  <c r="R1401"/>
  <c r="R1131"/>
  <c r="R876"/>
  <c r="R1141"/>
  <c r="R254"/>
  <c r="R951"/>
  <c r="R1407"/>
  <c r="R1292"/>
  <c r="R992"/>
  <c r="R833"/>
  <c r="R731"/>
  <c r="R194"/>
  <c r="R167"/>
  <c r="R427"/>
  <c r="R536"/>
  <c r="R965"/>
  <c r="R1254"/>
  <c r="R225"/>
  <c r="R155"/>
  <c r="R1034"/>
  <c r="R523"/>
  <c r="R389"/>
  <c r="R1296"/>
  <c r="R297"/>
  <c r="R1478"/>
  <c r="R1269"/>
  <c r="R1094"/>
  <c r="R806"/>
  <c r="R36"/>
  <c r="R110"/>
  <c r="R676"/>
  <c r="R432"/>
  <c r="R81"/>
  <c r="R553"/>
  <c r="R317"/>
  <c r="R1487"/>
  <c r="R1275"/>
  <c r="R1009"/>
  <c r="R766"/>
  <c r="R130"/>
  <c r="R199"/>
  <c r="R495"/>
  <c r="R829"/>
  <c r="R1273"/>
  <c r="R360"/>
  <c r="R1186"/>
  <c r="R463"/>
  <c r="R41"/>
  <c r="R1495"/>
  <c r="R1195"/>
  <c r="R891"/>
  <c r="R51"/>
  <c r="R239"/>
  <c r="R611"/>
  <c r="R943"/>
  <c r="R1320"/>
  <c r="R220"/>
  <c r="R442"/>
  <c r="R577"/>
  <c r="R1306"/>
  <c r="R1100"/>
  <c r="R889"/>
  <c r="R696"/>
  <c r="R261"/>
  <c r="R284"/>
  <c r="R270"/>
  <c r="R757"/>
  <c r="R1322"/>
  <c r="R1158"/>
  <c r="R915"/>
  <c r="R704"/>
  <c r="R77"/>
  <c r="R372"/>
  <c r="R584"/>
  <c r="R1042"/>
  <c r="R86"/>
  <c r="R1349"/>
  <c r="R237"/>
  <c r="R763"/>
  <c r="R593"/>
  <c r="R1267"/>
  <c r="R334"/>
  <c r="R797"/>
  <c r="R1334"/>
  <c r="R908"/>
  <c r="R340"/>
  <c r="R991"/>
  <c r="R1093"/>
  <c r="R582"/>
  <c r="R1200"/>
  <c r="R952"/>
  <c r="R25"/>
  <c r="R1280"/>
  <c r="R1226"/>
  <c r="R934"/>
  <c r="R19"/>
  <c r="R231"/>
  <c r="R705"/>
  <c r="R1163"/>
  <c r="R633"/>
  <c r="R671"/>
  <c r="R496"/>
  <c r="R206"/>
  <c r="R1371"/>
  <c r="R964"/>
  <c r="R50"/>
  <c r="R411"/>
  <c r="R795"/>
  <c r="R1358"/>
  <c r="R983"/>
  <c r="R346"/>
  <c r="R1354"/>
  <c r="R1078"/>
  <c r="R726"/>
  <c r="R319"/>
  <c r="R819"/>
  <c r="R506"/>
  <c r="R1372"/>
  <c r="R1067"/>
  <c r="R723"/>
  <c r="R165"/>
  <c r="R435"/>
  <c r="R896"/>
  <c r="R1499"/>
  <c r="R1000"/>
  <c r="R573"/>
  <c r="R273"/>
  <c r="R953"/>
  <c r="R721"/>
  <c r="R869"/>
  <c r="R740"/>
  <c r="R749"/>
  <c r="R392"/>
  <c r="R344"/>
  <c r="R1127"/>
  <c r="R850"/>
  <c r="R1384"/>
  <c r="R384"/>
  <c r="R1277"/>
  <c r="R966"/>
  <c r="R221"/>
  <c r="R606"/>
  <c r="R1239"/>
  <c r="R1457"/>
  <c r="R260"/>
  <c r="R180"/>
  <c r="R1132"/>
  <c r="R685"/>
  <c r="R476"/>
  <c r="R1085"/>
  <c r="R1500"/>
  <c r="R482"/>
  <c r="R1111"/>
  <c r="R871"/>
  <c r="R144"/>
  <c r="R233"/>
  <c r="R1402"/>
  <c r="R1006"/>
  <c r="R300"/>
  <c r="R661"/>
  <c r="R1207"/>
  <c r="R509"/>
  <c r="R497"/>
  <c r="R851"/>
  <c r="R320"/>
  <c r="R1380"/>
  <c r="R1150"/>
  <c r="R783"/>
  <c r="R125"/>
  <c r="R459"/>
  <c r="R959"/>
  <c r="R1451"/>
  <c r="R1428"/>
  <c r="R94"/>
  <c r="R1313"/>
  <c r="R835"/>
  <c r="R1143"/>
  <c r="R873"/>
  <c r="R280"/>
  <c r="R501"/>
  <c r="R1098"/>
  <c r="R119"/>
  <c r="R241"/>
  <c r="R818"/>
  <c r="R1011"/>
  <c r="R103"/>
  <c r="R1178"/>
  <c r="R1015"/>
  <c r="R410"/>
  <c r="R1070"/>
  <c r="R457"/>
  <c r="R1289"/>
  <c r="R594"/>
  <c r="R1497"/>
  <c r="R1049"/>
  <c r="R693"/>
  <c r="R209"/>
  <c r="R450"/>
  <c r="R1439"/>
  <c r="R780"/>
  <c r="R236"/>
  <c r="R425"/>
  <c r="R958"/>
  <c r="R1123"/>
  <c r="R837"/>
  <c r="R228"/>
  <c r="R1491"/>
  <c r="R1355"/>
  <c r="R1167"/>
  <c r="R1075"/>
  <c r="R830"/>
  <c r="R712"/>
  <c r="R157"/>
  <c r="R295"/>
  <c r="R398"/>
  <c r="R663"/>
  <c r="R1026"/>
  <c r="R1352"/>
  <c r="R203"/>
  <c r="R278"/>
  <c r="R903"/>
  <c r="R222"/>
  <c r="R230"/>
  <c r="R920"/>
  <c r="R416"/>
  <c r="R1482"/>
  <c r="R1210"/>
  <c r="R982"/>
  <c r="R775"/>
  <c r="R90"/>
  <c r="R576"/>
  <c r="R58"/>
  <c r="R134"/>
  <c r="R1171"/>
  <c r="R426"/>
  <c r="R448"/>
  <c r="R1440"/>
  <c r="R1228"/>
  <c r="R1043"/>
  <c r="R710"/>
  <c r="R290"/>
  <c r="R321"/>
  <c r="R581"/>
  <c r="R944"/>
  <c r="R1406"/>
  <c r="R595"/>
  <c r="R888"/>
  <c r="R286"/>
  <c r="R1373"/>
  <c r="R179"/>
  <c r="R1481"/>
  <c r="R1174"/>
  <c r="R758"/>
  <c r="R218"/>
  <c r="R348"/>
  <c r="R520"/>
  <c r="R1023"/>
  <c r="R1467"/>
  <c r="R1312"/>
  <c r="R315"/>
  <c r="R1216"/>
  <c r="R1325"/>
  <c r="R1142"/>
  <c r="R854"/>
  <c r="R184"/>
  <c r="R1109"/>
  <c r="R244"/>
  <c r="R1155"/>
  <c r="R1274"/>
  <c r="R984"/>
  <c r="R870"/>
  <c r="R176"/>
  <c r="R387"/>
  <c r="R692"/>
  <c r="R1147"/>
  <c r="R246"/>
  <c r="R1116"/>
  <c r="R490"/>
  <c r="R912"/>
  <c r="R738"/>
  <c r="R878"/>
  <c r="R444"/>
  <c r="R989"/>
  <c r="R375"/>
  <c r="R767"/>
  <c r="R374"/>
  <c r="R1353"/>
  <c r="R561"/>
  <c r="R614"/>
  <c r="R1301"/>
  <c r="R1157"/>
  <c r="R864"/>
  <c r="R164"/>
  <c r="R1480"/>
  <c r="R1092"/>
  <c r="R769"/>
  <c r="R98"/>
  <c r="R420"/>
  <c r="R739"/>
  <c r="R1337"/>
  <c r="R92"/>
  <c r="R607"/>
  <c r="R904"/>
  <c r="R362"/>
  <c r="R1250"/>
  <c r="R939"/>
  <c r="R112"/>
  <c r="R470"/>
  <c r="R946"/>
  <c r="R453"/>
  <c r="R620"/>
  <c r="R655"/>
  <c r="R1291"/>
  <c r="R932"/>
  <c r="R737"/>
  <c r="R76"/>
  <c r="R623"/>
  <c r="R893"/>
  <c r="R1284"/>
  <c r="R945"/>
  <c r="R624"/>
  <c r="R128"/>
  <c r="R627"/>
  <c r="R972"/>
  <c r="R1217"/>
  <c r="R18"/>
  <c r="R744"/>
  <c r="R378"/>
  <c r="R197"/>
  <c r="R882"/>
  <c r="R365"/>
  <c r="R143"/>
  <c r="R1004"/>
  <c r="R257"/>
  <c r="R49"/>
  <c r="R1130"/>
  <c r="R234"/>
  <c r="R745"/>
  <c r="R564"/>
  <c r="R1211"/>
  <c r="R828"/>
  <c r="R71"/>
  <c r="R600"/>
  <c r="R328"/>
  <c r="R1045"/>
  <c r="R1417"/>
  <c r="R1189"/>
  <c r="R1008"/>
  <c r="R178"/>
  <c r="R541"/>
  <c r="R1303"/>
  <c r="R1013"/>
  <c r="R1463"/>
  <c r="R1081"/>
  <c r="R686"/>
  <c r="R351"/>
  <c r="R477"/>
  <c r="R1293"/>
  <c r="R785"/>
  <c r="R154"/>
  <c r="R412"/>
  <c r="R747"/>
  <c r="R1248"/>
  <c r="R1044"/>
  <c r="R383"/>
  <c r="R578"/>
  <c r="R545"/>
  <c r="R1324"/>
  <c r="R1030"/>
  <c r="R646"/>
  <c r="R200"/>
  <c r="R510"/>
  <c r="R973"/>
  <c r="R563"/>
  <c r="R1060"/>
  <c r="R132"/>
  <c r="R681"/>
  <c r="R1464"/>
  <c r="R1048"/>
  <c r="R728"/>
  <c r="R329"/>
  <c r="R637"/>
  <c r="R1272"/>
  <c r="R437"/>
  <c r="R909"/>
  <c r="R1443"/>
  <c r="R798"/>
  <c r="R363"/>
  <c r="R1414"/>
  <c r="R458"/>
  <c r="R602"/>
  <c r="R846"/>
  <c r="R599"/>
  <c r="R102"/>
  <c r="R148"/>
  <c r="R1339"/>
  <c r="R929"/>
  <c r="R250"/>
  <c r="R1047"/>
  <c r="R1246"/>
  <c r="R1129"/>
  <c r="R694"/>
  <c r="R345"/>
  <c r="R813"/>
  <c r="R1012"/>
  <c r="R923"/>
  <c r="R552"/>
  <c r="R1028"/>
  <c r="R868"/>
  <c r="R706"/>
  <c r="R238"/>
  <c r="R106"/>
  <c r="R927"/>
  <c r="R187"/>
  <c r="R838"/>
  <c r="R529"/>
  <c r="R418"/>
  <c r="R1041"/>
  <c r="R136"/>
  <c r="R1071"/>
  <c r="R1264"/>
  <c r="R802"/>
  <c r="R1134"/>
  <c r="R279"/>
  <c r="R1192"/>
  <c r="R650"/>
  <c r="R1450"/>
  <c r="R1016"/>
  <c r="R656"/>
  <c r="R341"/>
  <c r="R471"/>
  <c r="R1300"/>
  <c r="R822"/>
  <c r="R88"/>
  <c r="R544"/>
  <c r="R1390"/>
  <c r="R1227"/>
  <c r="R468"/>
  <c r="R1365"/>
  <c r="R1097"/>
  <c r="R390"/>
  <c r="R1483"/>
  <c r="R918"/>
  <c r="R533"/>
  <c r="R431"/>
  <c r="R466"/>
  <c r="R1359"/>
  <c r="R89"/>
  <c r="R35"/>
  <c r="R816"/>
  <c r="R1308"/>
  <c r="R781"/>
  <c r="R617"/>
  <c r="R743"/>
  <c r="R105"/>
  <c r="R940"/>
  <c r="R446"/>
  <c r="R636"/>
  <c r="R1021"/>
  <c r="R159"/>
  <c r="R1315"/>
  <c r="R1326"/>
  <c r="R326"/>
  <c r="R874"/>
  <c r="R734"/>
  <c r="R1442"/>
  <c r="R649"/>
  <c r="R526"/>
  <c r="R147"/>
  <c r="R942"/>
  <c r="R714"/>
  <c r="R1110"/>
  <c r="R433"/>
  <c r="R415"/>
  <c r="R628"/>
  <c r="R717"/>
  <c r="R212"/>
  <c r="R917"/>
  <c r="R1475"/>
  <c r="R1468"/>
  <c r="R916"/>
  <c r="R1152"/>
  <c r="R396"/>
  <c r="R571"/>
  <c r="R990"/>
  <c r="R1477"/>
  <c r="R1204"/>
  <c r="R306"/>
  <c r="R645"/>
  <c r="R1489"/>
  <c r="R335"/>
  <c r="R1181"/>
  <c r="R626"/>
  <c r="R91"/>
  <c r="R625"/>
  <c r="R445"/>
  <c r="R1448"/>
  <c r="R1341"/>
  <c r="R1137"/>
  <c r="R948"/>
  <c r="R847"/>
  <c r="R67"/>
  <c r="R285"/>
  <c r="R385"/>
  <c r="R542"/>
  <c r="R792"/>
  <c r="R1052"/>
  <c r="R1441"/>
  <c r="R986"/>
  <c r="R1398"/>
  <c r="R657"/>
  <c r="R185"/>
  <c r="R1297"/>
  <c r="R562"/>
  <c r="R515"/>
  <c r="R1485"/>
  <c r="R1095"/>
  <c r="R924"/>
  <c r="R748"/>
  <c r="R141"/>
  <c r="R811"/>
  <c r="R530"/>
  <c r="R1050"/>
  <c r="R981"/>
  <c r="R126"/>
  <c r="R848"/>
  <c r="R1378"/>
  <c r="R1188"/>
  <c r="R902"/>
  <c r="R667"/>
  <c r="R189"/>
  <c r="R484"/>
  <c r="R621"/>
  <c r="R1037"/>
  <c r="R434"/>
  <c r="R252"/>
  <c r="R787"/>
  <c r="R131"/>
  <c r="R1090"/>
  <c r="R343"/>
  <c r="R1348"/>
  <c r="R968"/>
  <c r="R836"/>
  <c r="R152"/>
  <c r="R371"/>
  <c r="R689"/>
  <c r="R1136"/>
  <c r="R54"/>
  <c r="R1154"/>
  <c r="R413"/>
  <c r="R1472"/>
  <c r="R1266"/>
  <c r="R1038"/>
  <c r="R831"/>
  <c r="R42"/>
  <c r="R421"/>
  <c r="R805"/>
  <c r="R397"/>
  <c r="R1438"/>
  <c r="R1219"/>
  <c r="R1046"/>
  <c r="R812"/>
  <c r="R26"/>
  <c r="R87"/>
  <c r="R406"/>
  <c r="R858"/>
  <c r="R1270"/>
  <c r="R505"/>
  <c r="R855"/>
  <c r="R483"/>
  <c r="R1149"/>
  <c r="R922"/>
  <c r="R702"/>
  <c r="R478"/>
  <c r="R1374"/>
  <c r="R1466"/>
  <c r="R52"/>
  <c r="R673"/>
  <c r="R1492"/>
  <c r="R294"/>
  <c r="R579"/>
  <c r="R1126"/>
  <c r="R251"/>
  <c r="R508"/>
  <c r="R381"/>
  <c r="R1346"/>
  <c r="R1086"/>
  <c r="R815"/>
  <c r="R253"/>
  <c r="R366"/>
  <c r="R765"/>
  <c r="R634"/>
  <c r="R1344"/>
  <c r="R30"/>
  <c r="R1066"/>
  <c r="R887"/>
  <c r="R1183"/>
  <c r="R718"/>
  <c r="R111"/>
  <c r="R566"/>
  <c r="R1165"/>
  <c r="R1484"/>
  <c r="R27"/>
  <c r="R1490"/>
  <c r="R1193"/>
  <c r="R894"/>
  <c r="R122"/>
  <c r="R554"/>
  <c r="R142"/>
  <c r="R1421"/>
  <c r="R1194"/>
  <c r="R875"/>
  <c r="R305"/>
  <c r="R613"/>
  <c r="R1184"/>
  <c r="R1327"/>
  <c r="R272"/>
  <c r="R978"/>
  <c r="R1370"/>
  <c r="R247"/>
  <c r="R1101"/>
  <c r="R1252"/>
  <c r="R428"/>
  <c r="R1286"/>
  <c r="R1263"/>
  <c r="R1431"/>
  <c r="R960"/>
  <c r="R867"/>
  <c r="R514"/>
  <c r="R1201"/>
  <c r="R1024"/>
  <c r="R699"/>
  <c r="R318"/>
  <c r="R930"/>
  <c r="R65"/>
  <c r="R682"/>
  <c r="R1128"/>
  <c r="R1437"/>
  <c r="R961"/>
  <c r="R151"/>
  <c r="R660"/>
  <c r="R1423"/>
  <c r="R174"/>
  <c r="R1395"/>
  <c r="R1001"/>
  <c r="R82"/>
  <c r="R1357"/>
  <c r="R596"/>
  <c r="R1148"/>
  <c r="R759"/>
  <c r="R205"/>
  <c r="R358"/>
  <c r="R898"/>
  <c r="R1460"/>
  <c r="R597"/>
  <c r="R1405"/>
  <c r="R62"/>
  <c r="R1363"/>
  <c r="R491"/>
  <c r="R1118"/>
  <c r="R168"/>
  <c r="R1224"/>
  <c r="R521"/>
  <c r="R666"/>
  <c r="R640"/>
  <c r="R373"/>
  <c r="R1356"/>
  <c r="R264"/>
  <c r="R1176"/>
  <c r="R262"/>
  <c r="R1051"/>
  <c r="R880"/>
  <c r="R407"/>
  <c r="R804"/>
  <c r="R609"/>
  <c r="R897"/>
  <c r="R255"/>
  <c r="R1496"/>
  <c r="R1416"/>
  <c r="R1261"/>
  <c r="R1434"/>
  <c r="R1062"/>
  <c r="R1114"/>
  <c r="R556"/>
  <c r="R308"/>
  <c r="R333"/>
  <c r="R45"/>
  <c r="R1089"/>
  <c r="R332"/>
  <c r="R401"/>
  <c r="R327"/>
  <c r="R615"/>
  <c r="R190"/>
  <c r="R430"/>
  <c r="R537"/>
  <c r="R810"/>
  <c r="R857"/>
  <c r="R1072"/>
  <c r="R590"/>
  <c r="R1122"/>
  <c r="R1243"/>
  <c r="R677"/>
  <c r="R568"/>
  <c r="R1328"/>
  <c r="R171"/>
  <c r="R1386"/>
  <c r="R138"/>
  <c r="R840"/>
  <c r="R1397"/>
  <c r="R1290"/>
  <c r="R485"/>
  <c r="R259"/>
  <c r="R32"/>
  <c r="R408"/>
  <c r="R1251"/>
  <c r="R96"/>
  <c r="R1453"/>
  <c r="R910"/>
  <c r="R216"/>
  <c r="R1005"/>
  <c r="R1465"/>
  <c r="R403"/>
  <c r="R455"/>
  <c r="R465"/>
  <c r="R919"/>
  <c r="R304"/>
  <c r="R1473"/>
  <c r="R1031"/>
  <c r="R1281"/>
  <c r="R1160"/>
  <c r="R1323"/>
  <c r="R34"/>
  <c r="R1209"/>
  <c r="R249"/>
  <c r="R1317"/>
  <c r="R342"/>
  <c r="R531"/>
  <c r="R771"/>
  <c r="R1019"/>
  <c r="R213"/>
  <c r="R116"/>
  <c r="R1177"/>
  <c r="R701"/>
  <c r="R535"/>
  <c r="R17"/>
  <c r="R720"/>
  <c r="R1082"/>
  <c r="R750"/>
  <c r="R949"/>
  <c r="R1202"/>
  <c r="R824"/>
  <c r="R267"/>
  <c r="R1400"/>
  <c r="R1382"/>
  <c r="R644"/>
  <c r="R310"/>
  <c r="R1409"/>
  <c r="R1236"/>
  <c r="R1230"/>
  <c r="R772"/>
  <c r="R1104"/>
  <c r="R583"/>
  <c r="R528"/>
  <c r="R441"/>
  <c r="R698"/>
  <c r="R291"/>
  <c r="R395"/>
  <c r="R1446"/>
  <c r="R1053"/>
  <c r="R1316"/>
  <c r="R1214"/>
  <c r="R955"/>
  <c r="R911"/>
  <c r="R313"/>
  <c r="R364"/>
  <c r="R149"/>
  <c r="R472"/>
  <c r="R59"/>
  <c r="R135"/>
  <c r="R967"/>
  <c r="R31"/>
  <c r="R538"/>
  <c r="R1403"/>
  <c r="R475"/>
  <c r="R352"/>
  <c r="R914"/>
  <c r="R79"/>
  <c r="R1361"/>
  <c r="R1223"/>
  <c r="R188"/>
  <c r="R43"/>
  <c r="R947"/>
  <c r="R1002"/>
  <c r="R1058"/>
  <c r="R1198"/>
  <c r="R675"/>
  <c r="R1330"/>
  <c r="R107"/>
  <c r="R901"/>
  <c r="R1102"/>
  <c r="R1368"/>
  <c r="R518"/>
  <c r="R975"/>
  <c r="R662"/>
  <c r="R664"/>
  <c r="R129"/>
  <c r="R956"/>
  <c r="R807"/>
  <c r="R547"/>
  <c r="R905"/>
  <c r="R452"/>
  <c r="R456"/>
  <c r="R196"/>
  <c r="R1331"/>
  <c r="R64"/>
  <c r="R834"/>
  <c r="R1056"/>
  <c r="R492"/>
  <c r="R1433"/>
  <c r="R832"/>
  <c r="R725"/>
  <c r="R1255"/>
  <c r="R1430"/>
  <c r="R513"/>
  <c r="R654"/>
  <c r="R525"/>
  <c r="R669"/>
  <c r="R146"/>
  <c r="R223"/>
  <c r="R486"/>
  <c r="R635"/>
  <c r="R38"/>
  <c r="R1447"/>
  <c r="R741"/>
  <c r="R1432"/>
  <c r="R150"/>
  <c r="R852"/>
  <c r="R642"/>
  <c r="R1461"/>
  <c r="R974"/>
  <c r="R1452"/>
  <c r="R1385"/>
  <c r="R988"/>
  <c r="R1338"/>
  <c r="R1061"/>
  <c r="R133"/>
  <c r="R683"/>
  <c r="R1068"/>
  <c r="R100"/>
  <c r="R1103"/>
  <c r="R162"/>
  <c r="R674"/>
  <c r="R469"/>
  <c r="R665"/>
  <c r="R1229"/>
  <c r="R229"/>
  <c r="R933"/>
  <c r="R367"/>
  <c r="R1169"/>
  <c r="R843"/>
  <c r="R124"/>
  <c r="R192"/>
  <c r="R1190"/>
  <c r="R1140"/>
  <c r="R516"/>
  <c r="R1332"/>
  <c r="R742"/>
  <c r="R347"/>
  <c r="R1287"/>
  <c r="R1175"/>
  <c r="R845"/>
  <c r="R1340"/>
  <c r="R567"/>
  <c r="R1091"/>
  <c r="R443"/>
  <c r="R1233"/>
  <c r="R447"/>
  <c r="R277"/>
  <c r="R572"/>
  <c r="R1135"/>
  <c r="R449"/>
  <c r="R325"/>
  <c r="R853"/>
  <c r="R886"/>
  <c r="R610"/>
  <c r="R1279"/>
  <c r="R1394"/>
  <c r="R817"/>
  <c r="R890"/>
  <c r="R1018"/>
  <c r="R1017"/>
  <c r="R282"/>
  <c r="R827"/>
  <c r="R768"/>
  <c r="R95"/>
  <c r="R1415"/>
  <c r="R21"/>
  <c r="R1271"/>
  <c r="R632"/>
  <c r="R1162"/>
  <c r="R1444"/>
  <c r="R316"/>
  <c r="R1260"/>
  <c r="R1304"/>
  <c r="R881"/>
  <c r="R1399"/>
  <c r="R1059"/>
  <c r="R784"/>
  <c r="R114"/>
  <c r="R1476"/>
  <c r="R499"/>
  <c r="R1168"/>
  <c r="R658"/>
  <c r="R1412"/>
  <c r="R1379"/>
  <c r="R826"/>
  <c r="R1220"/>
  <c r="R204"/>
  <c r="R1121"/>
  <c r="R301"/>
  <c r="R643"/>
  <c r="R1321"/>
  <c r="R1206"/>
  <c r="R872"/>
  <c r="R454"/>
  <c r="R1247"/>
  <c r="R936"/>
  <c r="R504"/>
  <c r="R760"/>
  <c r="R1419"/>
  <c r="R302"/>
  <c r="R1027"/>
  <c r="R679"/>
  <c r="R1166"/>
  <c r="R729"/>
  <c r="R619"/>
  <c r="R790"/>
  <c r="R33"/>
  <c r="R1311"/>
  <c r="R1231"/>
  <c r="R684"/>
  <c r="R695"/>
  <c r="R1462"/>
  <c r="R1084"/>
  <c r="R464"/>
  <c r="R1319"/>
  <c r="R1232"/>
  <c r="R935"/>
  <c r="R1112"/>
  <c r="R380"/>
  <c r="R405"/>
  <c r="R224"/>
  <c r="R1187"/>
  <c r="R746"/>
  <c r="R208"/>
  <c r="R339"/>
  <c r="R1298"/>
  <c r="R1449"/>
  <c r="R732"/>
  <c r="R517"/>
  <c r="R954"/>
  <c r="R1494"/>
  <c r="R1153"/>
  <c r="R48"/>
  <c r="R292"/>
  <c r="R801"/>
  <c r="R727"/>
  <c r="R546"/>
  <c r="R999"/>
  <c r="R330"/>
  <c r="R424"/>
  <c r="R1151"/>
  <c r="R85"/>
  <c r="R1396"/>
  <c r="R885"/>
  <c r="R558"/>
  <c r="R647"/>
  <c r="R859"/>
  <c r="R719"/>
  <c r="R232"/>
  <c r="R1107"/>
  <c r="R993"/>
  <c r="R1222"/>
  <c r="R1161"/>
  <c r="R368"/>
  <c r="R1392"/>
  <c r="R1164"/>
  <c r="R543"/>
  <c r="R287"/>
  <c r="R998"/>
  <c r="R1076"/>
  <c r="R788"/>
  <c r="R275"/>
  <c r="R877"/>
  <c r="R1185"/>
  <c r="R1080"/>
  <c r="R937"/>
  <c r="R263"/>
  <c r="R1099"/>
  <c r="R770"/>
  <c r="R169"/>
  <c r="R1003"/>
  <c r="R436"/>
  <c r="R1381"/>
  <c r="R555"/>
  <c r="R680"/>
  <c r="R140"/>
  <c r="R1422"/>
  <c r="R711"/>
  <c r="R480"/>
  <c r="R814"/>
  <c r="R39"/>
  <c r="R1244"/>
  <c r="R550"/>
  <c r="R1436"/>
  <c r="R186"/>
  <c r="R1083"/>
  <c r="R985"/>
  <c r="R1039"/>
  <c r="R1087"/>
  <c r="R512"/>
  <c r="R214"/>
  <c r="R1242"/>
  <c r="R281"/>
  <c r="R899"/>
  <c r="R559"/>
  <c r="R440"/>
  <c r="R429"/>
  <c r="R659"/>
  <c r="R861"/>
  <c r="R137"/>
  <c r="R1197"/>
  <c r="R844"/>
  <c r="R1077"/>
  <c r="R1427"/>
  <c r="R900"/>
  <c r="R215"/>
  <c r="R1055"/>
  <c r="R1063"/>
  <c r="R493"/>
  <c r="R461"/>
  <c r="R377"/>
  <c r="R641"/>
  <c r="R314"/>
  <c r="R1375"/>
  <c r="R307"/>
  <c r="R883"/>
  <c r="R931"/>
  <c r="R652"/>
  <c r="R322"/>
  <c r="R46"/>
  <c r="R1362"/>
  <c r="R175"/>
  <c r="R1054"/>
  <c r="R1479"/>
  <c r="R1173"/>
  <c r="R22"/>
  <c r="R1367"/>
  <c r="R1182"/>
  <c r="R118"/>
  <c r="R823"/>
  <c r="R906"/>
  <c r="R715"/>
  <c r="R1471"/>
  <c r="R117"/>
  <c r="R1404"/>
  <c r="R524"/>
  <c r="R1420"/>
  <c r="R97"/>
  <c r="R1238"/>
  <c r="R1258"/>
  <c r="R370"/>
  <c r="R1387"/>
  <c r="R1335"/>
  <c r="R1276"/>
  <c r="R60"/>
  <c r="R799"/>
  <c r="R1117"/>
  <c r="R69"/>
  <c r="R1295"/>
  <c r="R1036"/>
  <c r="R361"/>
  <c r="R70"/>
  <c r="R713"/>
  <c r="R589"/>
  <c r="R1032"/>
  <c r="R63"/>
  <c r="R423"/>
  <c r="R1115"/>
  <c r="R825"/>
  <c r="R467"/>
  <c r="R786"/>
  <c r="R191"/>
  <c r="R1234"/>
  <c r="R1212"/>
  <c r="R462"/>
  <c r="R57"/>
  <c r="R1314"/>
  <c r="R1498"/>
  <c r="R670"/>
  <c r="R668"/>
  <c r="R1302"/>
  <c r="R1307"/>
  <c r="R66"/>
  <c r="R762"/>
  <c r="R1096"/>
  <c r="R78"/>
  <c r="R926"/>
  <c r="R337"/>
  <c r="R1106"/>
  <c r="R616"/>
  <c r="R1288"/>
  <c r="R1299"/>
  <c r="R382"/>
  <c r="R588"/>
  <c r="R971"/>
  <c r="R803"/>
  <c r="R1159"/>
  <c r="R202"/>
  <c r="R1310"/>
  <c r="R1470"/>
  <c r="R108"/>
  <c r="R580"/>
  <c r="R519"/>
  <c r="R1309"/>
  <c r="R591"/>
  <c r="R338"/>
  <c r="R688"/>
  <c r="R283"/>
  <c r="R791"/>
  <c r="R1393"/>
  <c r="R242"/>
  <c r="R1282"/>
  <c r="R379"/>
  <c r="R172"/>
  <c r="R156"/>
  <c r="R158"/>
  <c r="R409"/>
  <c r="R1364"/>
  <c r="R1458"/>
  <c r="R256"/>
  <c r="R24"/>
  <c r="R1474"/>
  <c r="R865"/>
  <c r="R356"/>
  <c r="R1351"/>
  <c r="R585"/>
  <c r="R336"/>
  <c r="R809"/>
  <c r="R422"/>
  <c r="R586"/>
  <c r="R163"/>
  <c r="R258"/>
  <c r="R145"/>
  <c r="R1235"/>
  <c r="R994"/>
  <c r="R1029"/>
  <c r="R756"/>
  <c r="R243"/>
  <c r="R969"/>
  <c r="R37"/>
  <c r="R612"/>
  <c r="R201"/>
  <c r="R271"/>
  <c r="R1138"/>
  <c r="R120"/>
  <c r="R1225"/>
  <c r="R841"/>
  <c r="R1179"/>
  <c r="R399"/>
  <c r="R1366"/>
  <c r="R1065"/>
  <c r="R1455"/>
  <c r="R678"/>
  <c r="R708"/>
  <c r="R540"/>
  <c r="R1329"/>
  <c r="R101"/>
  <c r="R1389"/>
  <c r="R400"/>
  <c r="R1180"/>
  <c r="R170"/>
  <c r="R601"/>
  <c r="R1347"/>
  <c r="R735"/>
  <c r="R460"/>
  <c r="R1240"/>
  <c r="R913"/>
  <c r="R794"/>
  <c r="R1429"/>
  <c r="R618"/>
  <c r="R754"/>
  <c r="R355"/>
  <c r="R997"/>
  <c r="R177"/>
  <c r="R1345"/>
  <c r="R353"/>
  <c r="R139"/>
  <c r="R451"/>
  <c r="R1377"/>
  <c r="R1119"/>
  <c r="R722"/>
  <c r="R160"/>
  <c r="R793"/>
  <c r="R691"/>
  <c r="R268"/>
  <c r="R193"/>
  <c r="R93"/>
  <c r="R394"/>
  <c r="R240"/>
  <c r="R1265"/>
  <c r="R298"/>
  <c r="R1253"/>
  <c r="R565"/>
  <c r="R820"/>
  <c r="R1221"/>
  <c r="R1079"/>
  <c r="R733"/>
  <c r="R1069"/>
  <c r="R648"/>
  <c r="R773"/>
  <c r="R1022"/>
  <c r="R113"/>
  <c r="R774"/>
  <c r="R700"/>
  <c r="R74"/>
  <c r="R1454"/>
  <c r="R503"/>
  <c r="R1035"/>
  <c r="R123"/>
  <c r="R724"/>
  <c r="R789"/>
  <c r="R796"/>
  <c r="R494"/>
  <c r="R473"/>
  <c r="R631"/>
  <c r="R72"/>
  <c r="R1418"/>
  <c r="R605"/>
  <c r="R1025"/>
  <c r="R1073"/>
  <c r="R755"/>
  <c r="R293"/>
  <c r="R1425"/>
  <c r="R1237"/>
  <c r="R173"/>
  <c r="R752"/>
  <c r="R73"/>
  <c r="O243"/>
  <c r="O426"/>
  <c r="O682"/>
  <c r="O810"/>
  <c r="O908"/>
  <c r="T4"/>
  <c r="A5" i="1" s="1"/>
  <c r="T9" i="12"/>
  <c r="A10" i="1" s="1"/>
  <c r="T14" i="12"/>
  <c r="A15" i="1" s="1"/>
  <c r="T20" i="12"/>
  <c r="A21" i="1" s="1"/>
  <c r="T24" i="12"/>
  <c r="A25" i="1" s="1"/>
  <c r="T28" i="12"/>
  <c r="A29" i="1" s="1"/>
  <c r="T32" i="12"/>
  <c r="A33" i="1" s="1"/>
  <c r="T36" i="12"/>
  <c r="A37" i="1" s="1"/>
  <c r="T40" i="12"/>
  <c r="A41" i="1" s="1"/>
  <c r="T44" i="12"/>
  <c r="A45" i="1" s="1"/>
  <c r="T48" i="12"/>
  <c r="A49" i="1" s="1"/>
  <c r="T52" i="12"/>
  <c r="A53" i="1" s="1"/>
  <c r="T56" i="12"/>
  <c r="A57" i="1" s="1"/>
  <c r="T60" i="12"/>
  <c r="A61" i="1" s="1"/>
  <c r="T64" i="12"/>
  <c r="A65" i="1" s="1"/>
  <c r="T68" i="12"/>
  <c r="A69" i="1" s="1"/>
  <c r="T72" i="12"/>
  <c r="A73" i="1" s="1"/>
  <c r="T145" i="12"/>
  <c r="A146" i="1" s="1"/>
  <c r="T149" i="12"/>
  <c r="A150" i="1" s="1"/>
  <c r="T153" i="12"/>
  <c r="A154" i="1" s="1"/>
  <c r="T157" i="12"/>
  <c r="A158" i="1" s="1"/>
  <c r="T161" i="12"/>
  <c r="A162" i="1" s="1"/>
  <c r="T165" i="12"/>
  <c r="A166" i="1" s="1"/>
  <c r="T169" i="12"/>
  <c r="A170" i="1" s="1"/>
  <c r="T173" i="12"/>
  <c r="A174" i="1" s="1"/>
  <c r="T177" i="12"/>
  <c r="A178" i="1" s="1"/>
  <c r="T181" i="12"/>
  <c r="A182" i="1" s="1"/>
  <c r="T185" i="12"/>
  <c r="A186" i="1" s="1"/>
  <c r="T189" i="12"/>
  <c r="A190" i="1" s="1"/>
  <c r="T193" i="12"/>
  <c r="A194" i="1" s="1"/>
  <c r="T80" i="12"/>
  <c r="A81" i="1" s="1"/>
  <c r="T88" i="12"/>
  <c r="A89" i="1" s="1"/>
  <c r="T96" i="12"/>
  <c r="A97" i="1" s="1"/>
  <c r="T104" i="12"/>
  <c r="A105" i="1" s="1"/>
  <c r="T112" i="12"/>
  <c r="A113" i="1" s="1"/>
  <c r="T120" i="12"/>
  <c r="A121" i="1" s="1"/>
  <c r="T128" i="12"/>
  <c r="A129" i="1" s="1"/>
  <c r="T136" i="12"/>
  <c r="A137" i="1" s="1"/>
  <c r="T79" i="12"/>
  <c r="A80" i="1" s="1"/>
  <c r="T87" i="12"/>
  <c r="A88" i="1" s="1"/>
  <c r="T95" i="12"/>
  <c r="A96" i="1" s="1"/>
  <c r="T103" i="12"/>
  <c r="A104" i="1" s="1"/>
  <c r="T111" i="12"/>
  <c r="A112" i="1" s="1"/>
  <c r="T119" i="12"/>
  <c r="A120" i="1" s="1"/>
  <c r="T127" i="12"/>
  <c r="A128" i="1" s="1"/>
  <c r="T135" i="12"/>
  <c r="A136" i="1" s="1"/>
  <c r="T140" i="12"/>
  <c r="A141" i="1" s="1"/>
  <c r="T144" i="12"/>
  <c r="A145" i="1" s="1"/>
  <c r="T201" i="12"/>
  <c r="A202" i="1" s="1"/>
  <c r="T205" i="12"/>
  <c r="A206" i="1" s="1"/>
  <c r="T209" i="12"/>
  <c r="A210" i="1" s="1"/>
  <c r="T213" i="12"/>
  <c r="A214" i="1" s="1"/>
  <c r="T217" i="12"/>
  <c r="A218" i="1" s="1"/>
  <c r="T254" i="12"/>
  <c r="A255" i="1" s="1"/>
  <c r="T258" i="12"/>
  <c r="A259" i="1" s="1"/>
  <c r="T262" i="12"/>
  <c r="A263" i="1" s="1"/>
  <c r="T266" i="12"/>
  <c r="A267" i="1" s="1"/>
  <c r="T270" i="12"/>
  <c r="A271" i="1" s="1"/>
  <c r="T274" i="12"/>
  <c r="A275" i="1" s="1"/>
  <c r="T278" i="12"/>
  <c r="A279" i="1" s="1"/>
  <c r="T282" i="12"/>
  <c r="A283" i="1" s="1"/>
  <c r="T286" i="12"/>
  <c r="A287" i="1" s="1"/>
  <c r="T290" i="12"/>
  <c r="A291" i="1" s="1"/>
  <c r="T294" i="12"/>
  <c r="A295" i="1" s="1"/>
  <c r="T298" i="12"/>
  <c r="A299" i="1" s="1"/>
  <c r="T302" i="12"/>
  <c r="A303" i="1" s="1"/>
  <c r="T306" i="12"/>
  <c r="A307" i="1" s="1"/>
  <c r="T310" i="12"/>
  <c r="A311" i="1" s="1"/>
  <c r="T314" i="12"/>
  <c r="A315" i="1" s="1"/>
  <c r="T318" i="12"/>
  <c r="A319" i="1" s="1"/>
  <c r="T322" i="12"/>
  <c r="A323" i="1" s="1"/>
  <c r="T326" i="12"/>
  <c r="A327" i="1" s="1"/>
  <c r="T227" i="12"/>
  <c r="A228" i="1" s="1"/>
  <c r="T235" i="12"/>
  <c r="A236" i="1" s="1"/>
  <c r="T243" i="12"/>
  <c r="A244" i="1" s="1"/>
  <c r="T251" i="12"/>
  <c r="A252" i="1" s="1"/>
  <c r="T200" i="12"/>
  <c r="A201" i="1" s="1"/>
  <c r="T226" i="12"/>
  <c r="A227" i="1" s="1"/>
  <c r="T234" i="12"/>
  <c r="A235" i="1" s="1"/>
  <c r="T242" i="12"/>
  <c r="A243" i="1" s="1"/>
  <c r="T250" i="12"/>
  <c r="A251" i="1" s="1"/>
  <c r="T332" i="12"/>
  <c r="A333" i="1" s="1"/>
  <c r="T340" i="12"/>
  <c r="A341" i="1" s="1"/>
  <c r="T348" i="12"/>
  <c r="A349" i="1" s="1"/>
  <c r="T356" i="12"/>
  <c r="A357" i="1" s="1"/>
  <c r="T364" i="12"/>
  <c r="A365" i="1" s="1"/>
  <c r="T372" i="12"/>
  <c r="A373" i="1" s="1"/>
  <c r="T380" i="12"/>
  <c r="A381" i="1" s="1"/>
  <c r="T388" i="12"/>
  <c r="A389" i="1" s="1"/>
  <c r="T396" i="12"/>
  <c r="A397" i="1" s="1"/>
  <c r="T404" i="12"/>
  <c r="A405" i="1" s="1"/>
  <c r="T412" i="12"/>
  <c r="A413" i="1" s="1"/>
  <c r="T420" i="12"/>
  <c r="A421" i="1" s="1"/>
  <c r="T428" i="12"/>
  <c r="A429" i="1" s="1"/>
  <c r="T434" i="12"/>
  <c r="A435" i="1" s="1"/>
  <c r="T438" i="12"/>
  <c r="A439" i="1" s="1"/>
  <c r="T442" i="12"/>
  <c r="A443" i="1" s="1"/>
  <c r="T446" i="12"/>
  <c r="A447" i="1" s="1"/>
  <c r="T450" i="12"/>
  <c r="A451" i="1" s="1"/>
  <c r="T454" i="12"/>
  <c r="A455" i="1" s="1"/>
  <c r="T458" i="12"/>
  <c r="A459" i="1" s="1"/>
  <c r="T475" i="12"/>
  <c r="A476" i="1" s="1"/>
  <c r="T479" i="12"/>
  <c r="A480" i="1" s="1"/>
  <c r="T483" i="12"/>
  <c r="A484" i="1" s="1"/>
  <c r="T487" i="12"/>
  <c r="A488" i="1" s="1"/>
  <c r="T491" i="12"/>
  <c r="A492" i="1" s="1"/>
  <c r="T495" i="12"/>
  <c r="A496" i="1" s="1"/>
  <c r="T499" i="12"/>
  <c r="A500" i="1" s="1"/>
  <c r="T463" i="12"/>
  <c r="A464" i="1" s="1"/>
  <c r="T471" i="12"/>
  <c r="A472" i="1" s="1"/>
  <c r="T333" i="12"/>
  <c r="A334" i="1" s="1"/>
  <c r="T341" i="12"/>
  <c r="A342" i="1" s="1"/>
  <c r="T349" i="12"/>
  <c r="A350" i="1" s="1"/>
  <c r="T357" i="12"/>
  <c r="A358" i="1" s="1"/>
  <c r="T365" i="12"/>
  <c r="A366" i="1" s="1"/>
  <c r="T373" i="12"/>
  <c r="A374" i="1" s="1"/>
  <c r="T381" i="12"/>
  <c r="A382" i="1" s="1"/>
  <c r="T389" i="12"/>
  <c r="A390" i="1" s="1"/>
  <c r="T397" i="12"/>
  <c r="A398" i="1" s="1"/>
  <c r="T405" i="12"/>
  <c r="A406" i="1" s="1"/>
  <c r="T413" i="12"/>
  <c r="A414" i="1" s="1"/>
  <c r="T421" i="12"/>
  <c r="A422" i="1" s="1"/>
  <c r="T429" i="12"/>
  <c r="A430" i="1" s="1"/>
  <c r="T464" i="12"/>
  <c r="A465" i="1" s="1"/>
  <c r="T472" i="12"/>
  <c r="A473" i="1" s="1"/>
  <c r="T618" i="12"/>
  <c r="T1017"/>
  <c r="T910"/>
  <c r="T744"/>
  <c r="T633"/>
  <c r="T769"/>
  <c r="T538"/>
  <c r="T843"/>
  <c r="T537"/>
  <c r="T782"/>
  <c r="T1073"/>
  <c r="T904"/>
  <c r="T738"/>
  <c r="T740"/>
  <c r="T531"/>
  <c r="T647"/>
  <c r="T1180"/>
  <c r="T1347"/>
  <c r="T1284"/>
  <c r="T1216"/>
  <c r="T1281"/>
  <c r="T1397"/>
  <c r="T1423"/>
  <c r="T1031"/>
  <c r="T1053"/>
  <c r="T781"/>
  <c r="T967"/>
  <c r="T621"/>
  <c r="T830"/>
  <c r="T687"/>
  <c r="T923"/>
  <c r="T783"/>
  <c r="T726"/>
  <c r="T908"/>
  <c r="T996"/>
  <c r="T984"/>
  <c r="T840"/>
  <c r="T729"/>
  <c r="T820"/>
  <c r="T619"/>
  <c r="T992"/>
  <c r="T612"/>
  <c r="T1034"/>
  <c r="T975"/>
  <c r="T942"/>
  <c r="T866"/>
  <c r="T867"/>
  <c r="T554"/>
  <c r="T640"/>
  <c r="T1024"/>
  <c r="T1356"/>
  <c r="T1310"/>
  <c r="T1291"/>
  <c r="T1149"/>
  <c r="T1285"/>
  <c r="T1398"/>
  <c r="T1183"/>
  <c r="T974"/>
  <c r="T768"/>
  <c r="T1008"/>
  <c r="T723"/>
  <c r="T929"/>
  <c r="T656"/>
  <c r="T969"/>
  <c r="T901"/>
  <c r="T628"/>
  <c r="T806"/>
  <c r="T544"/>
  <c r="T543"/>
  <c r="T1262"/>
  <c r="T1302"/>
  <c r="T1478"/>
  <c r="T1274"/>
  <c r="T1392"/>
  <c r="T1144"/>
  <c r="T1498"/>
  <c r="T804"/>
  <c r="T1145"/>
  <c r="T1489"/>
  <c r="T1334"/>
  <c r="T1450"/>
  <c r="T771"/>
  <c r="T1277"/>
  <c r="T1425"/>
  <c r="T1140"/>
  <c r="T690"/>
  <c r="T693"/>
  <c r="T1409"/>
  <c r="T1479"/>
  <c r="T1108"/>
  <c r="T828"/>
  <c r="T1328"/>
  <c r="T1390"/>
  <c r="T508"/>
  <c r="T792"/>
  <c r="T1370"/>
  <c r="T1260"/>
  <c r="T922"/>
  <c r="T920"/>
  <c r="T789"/>
  <c r="T982"/>
  <c r="T712"/>
  <c r="T547"/>
  <c r="T862"/>
  <c r="T535"/>
  <c r="T1121"/>
  <c r="T890"/>
  <c r="T888"/>
  <c r="T757"/>
  <c r="T1072"/>
  <c r="T648"/>
  <c r="T515"/>
  <c r="T734"/>
  <c r="T558"/>
  <c r="T827"/>
  <c r="T906"/>
  <c r="T847"/>
  <c r="T689"/>
  <c r="T680"/>
  <c r="T597"/>
  <c r="T532"/>
  <c r="T1303"/>
  <c r="T1500"/>
  <c r="T1435"/>
  <c r="T1189"/>
  <c r="T1474"/>
  <c r="T1131"/>
  <c r="T577"/>
  <c r="T972"/>
  <c r="T912"/>
  <c r="T746"/>
  <c r="T772"/>
  <c r="T539"/>
  <c r="T663"/>
  <c r="T1054"/>
  <c r="T1019"/>
  <c r="T736"/>
  <c r="T997"/>
  <c r="T510"/>
  <c r="T985"/>
  <c r="T927"/>
  <c r="T853"/>
  <c r="T702"/>
  <c r="T838"/>
  <c r="T506"/>
  <c r="T844"/>
  <c r="T529"/>
  <c r="T950"/>
  <c r="T1033"/>
  <c r="T965"/>
  <c r="T692"/>
  <c r="T801"/>
  <c r="T608"/>
  <c r="T566"/>
  <c r="T1126"/>
  <c r="T1283"/>
  <c r="T1220"/>
  <c r="T1257"/>
  <c r="T1309"/>
  <c r="T1494"/>
  <c r="T1460"/>
  <c r="T991"/>
  <c r="T958"/>
  <c r="T874"/>
  <c r="T889"/>
  <c r="T562"/>
  <c r="T672"/>
  <c r="T556"/>
  <c r="T883"/>
  <c r="T864"/>
  <c r="T686"/>
  <c r="T698"/>
  <c r="T1075"/>
  <c r="T572"/>
  <c r="T1470"/>
  <c r="T1413"/>
  <c r="T1385"/>
  <c r="T1138"/>
  <c r="T1111"/>
  <c r="T1097"/>
  <c r="T988"/>
  <c r="T563"/>
  <c r="T1422"/>
  <c r="T1316"/>
  <c r="T1133"/>
  <c r="T1036"/>
  <c r="T603"/>
  <c r="T1340"/>
  <c r="T1275"/>
  <c r="T1212"/>
  <c r="T931"/>
  <c r="T541"/>
  <c r="T1372"/>
  <c r="T1307"/>
  <c r="T1265"/>
  <c r="T664"/>
  <c r="T1482"/>
  <c r="T1136"/>
  <c r="T1429"/>
  <c r="T876"/>
  <c r="T583"/>
  <c r="T970"/>
  <c r="T964"/>
  <c r="T893"/>
  <c r="T794"/>
  <c r="T887"/>
  <c r="T682"/>
  <c r="T536"/>
  <c r="T626"/>
  <c r="T688"/>
  <c r="T1459"/>
  <c r="T1426"/>
  <c r="T848"/>
  <c r="T1238"/>
  <c r="T662"/>
  <c r="T1056"/>
  <c r="T503"/>
  <c r="T1484"/>
  <c r="T1418"/>
  <c r="T1402"/>
  <c r="T1058"/>
  <c r="T1143"/>
  <c r="T1137"/>
  <c r="T777"/>
  <c r="T962"/>
  <c r="T885"/>
  <c r="T620"/>
  <c r="T790"/>
  <c r="T528"/>
  <c r="T527"/>
  <c r="T999"/>
  <c r="T989"/>
  <c r="T749"/>
  <c r="T905"/>
  <c r="T578"/>
  <c r="T704"/>
  <c r="T886"/>
  <c r="T1388"/>
  <c r="T1342"/>
  <c r="T1323"/>
  <c r="T1105"/>
  <c r="T1245"/>
  <c r="T1360"/>
  <c r="T832"/>
  <c r="T561"/>
  <c r="T1495"/>
  <c r="T1186"/>
  <c r="T1142"/>
  <c r="T751"/>
  <c r="T567"/>
  <c r="T1359"/>
  <c r="T1091"/>
  <c r="T1205"/>
  <c r="T850"/>
  <c r="T703"/>
  <c r="T1391"/>
  <c r="T1168"/>
  <c r="T1278"/>
  <c r="T1203"/>
  <c r="T523"/>
  <c r="T1007"/>
  <c r="T1095"/>
  <c r="T1339"/>
  <c r="T12"/>
  <c r="A13" i="1" s="1"/>
  <c r="T31" i="12"/>
  <c r="A32" i="1" s="1"/>
  <c r="T47" i="12"/>
  <c r="A48" i="1" s="1"/>
  <c r="T63" i="12"/>
  <c r="A64" i="1" s="1"/>
  <c r="T148" i="12"/>
  <c r="A149" i="1" s="1"/>
  <c r="T164" i="12"/>
  <c r="A165" i="1" s="1"/>
  <c r="T180" i="12"/>
  <c r="A181" i="1" s="1"/>
  <c r="T78" i="12"/>
  <c r="A79" i="1" s="1"/>
  <c r="T110" i="12"/>
  <c r="A111" i="1" s="1"/>
  <c r="T77" i="12"/>
  <c r="A78" i="1" s="1"/>
  <c r="T109" i="12"/>
  <c r="A110" i="1" s="1"/>
  <c r="T139" i="12"/>
  <c r="A140" i="1" s="1"/>
  <c r="T208" i="12"/>
  <c r="A209" i="1" s="1"/>
  <c r="T257" i="12"/>
  <c r="A258" i="1" s="1"/>
  <c r="T273" i="12"/>
  <c r="A274" i="1" s="1"/>
  <c r="T289" i="12"/>
  <c r="A290" i="1" s="1"/>
  <c r="T305" i="12"/>
  <c r="A306" i="1" s="1"/>
  <c r="T321" i="12"/>
  <c r="A322" i="1" s="1"/>
  <c r="T241" i="12"/>
  <c r="A242" i="1" s="1"/>
  <c r="T232" i="12"/>
  <c r="A233" i="1" s="1"/>
  <c r="T338" i="12"/>
  <c r="A339" i="1" s="1"/>
  <c r="T370" i="12"/>
  <c r="A371" i="1" s="1"/>
  <c r="T402" i="12"/>
  <c r="A403" i="1" s="1"/>
  <c r="T433" i="12"/>
  <c r="A434" i="1" s="1"/>
  <c r="T449" i="12"/>
  <c r="A450" i="1" s="1"/>
  <c r="T478" i="12"/>
  <c r="A479" i="1" s="1"/>
  <c r="T494" i="12"/>
  <c r="A495" i="1" s="1"/>
  <c r="T331" i="12"/>
  <c r="A332" i="1" s="1"/>
  <c r="T363" i="12"/>
  <c r="A364" i="1" s="1"/>
  <c r="T395" i="12"/>
  <c r="A396" i="1" s="1"/>
  <c r="T427" i="12"/>
  <c r="A428" i="1" s="1"/>
  <c r="T545" i="12"/>
  <c r="T13"/>
  <c r="A14" i="1" s="1"/>
  <c r="T33" i="12"/>
  <c r="A34" i="1" s="1"/>
  <c r="T49" i="12"/>
  <c r="A50" i="1" s="1"/>
  <c r="T65" i="12"/>
  <c r="A66" i="1" s="1"/>
  <c r="T150" i="12"/>
  <c r="A151" i="1" s="1"/>
  <c r="T166" i="12"/>
  <c r="A167" i="1" s="1"/>
  <c r="T182" i="12"/>
  <c r="A183" i="1" s="1"/>
  <c r="T82" i="12"/>
  <c r="A83" i="1" s="1"/>
  <c r="T114" i="12"/>
  <c r="A115" i="1" s="1"/>
  <c r="T81" i="12"/>
  <c r="A82" i="1" s="1"/>
  <c r="T113" i="12"/>
  <c r="A114" i="1" s="1"/>
  <c r="T141" i="12"/>
  <c r="A142" i="1" s="1"/>
  <c r="T210" i="12"/>
  <c r="A211" i="1" s="1"/>
  <c r="T259" i="12"/>
  <c r="A260" i="1" s="1"/>
  <c r="T275" i="12"/>
  <c r="A276" i="1" s="1"/>
  <c r="T291" i="12"/>
  <c r="A292" i="1" s="1"/>
  <c r="T307" i="12"/>
  <c r="A308" i="1" s="1"/>
  <c r="T19" i="12"/>
  <c r="A20" i="1" s="1"/>
  <c r="T35" i="12"/>
  <c r="A36" i="1" s="1"/>
  <c r="T51" i="12"/>
  <c r="A52" i="1" s="1"/>
  <c r="T67" i="12"/>
  <c r="A68" i="1" s="1"/>
  <c r="T152" i="12"/>
  <c r="A153" i="1" s="1"/>
  <c r="T168" i="12"/>
  <c r="A169" i="1" s="1"/>
  <c r="T184" i="12"/>
  <c r="A185" i="1" s="1"/>
  <c r="T86" i="12"/>
  <c r="A87" i="1" s="1"/>
  <c r="T118" i="12"/>
  <c r="A119" i="1" s="1"/>
  <c r="T85" i="12"/>
  <c r="A86" i="1" s="1"/>
  <c r="T117" i="12"/>
  <c r="A118" i="1" s="1"/>
  <c r="T143" i="12"/>
  <c r="A144" i="1" s="1"/>
  <c r="T212" i="12"/>
  <c r="A213" i="1" s="1"/>
  <c r="T261" i="12"/>
  <c r="A262" i="1" s="1"/>
  <c r="T277" i="12"/>
  <c r="A278" i="1" s="1"/>
  <c r="T293" i="12"/>
  <c r="A294" i="1" s="1"/>
  <c r="T309" i="12"/>
  <c r="A310" i="1" s="1"/>
  <c r="T325" i="12"/>
  <c r="A326" i="1" s="1"/>
  <c r="T249" i="12"/>
  <c r="A250" i="1" s="1"/>
  <c r="T650" i="12"/>
  <c r="T1048"/>
  <c r="T636"/>
  <c r="T651"/>
  <c r="T559"/>
  <c r="T1023"/>
  <c r="T773"/>
  <c r="T594"/>
  <c r="T913"/>
  <c r="T1333"/>
  <c r="T1174"/>
  <c r="T1325"/>
  <c r="T1106"/>
  <c r="T1059"/>
  <c r="T918"/>
  <c r="T1009"/>
  <c r="T676"/>
  <c r="T1015"/>
  <c r="T839"/>
  <c r="T937"/>
  <c r="T589"/>
  <c r="T795"/>
  <c r="T1051"/>
  <c r="T976"/>
  <c r="T897"/>
  <c r="T1433"/>
  <c r="T1364"/>
  <c r="T1178"/>
  <c r="T720"/>
  <c r="T815"/>
  <c r="T741"/>
  <c r="T585"/>
  <c r="T895"/>
  <c r="T868"/>
  <c r="T642"/>
  <c r="T1353"/>
  <c r="T1195"/>
  <c r="T1335"/>
  <c r="T770"/>
  <c r="T1384"/>
  <c r="T1249"/>
  <c r="T796"/>
  <c r="T1169"/>
  <c r="T641"/>
  <c r="T1326"/>
  <c r="T1367"/>
  <c r="T607"/>
  <c r="T1182"/>
  <c r="T846"/>
  <c r="T973"/>
  <c r="T665"/>
  <c r="T570"/>
  <c r="T601"/>
  <c r="T1063"/>
  <c r="T944"/>
  <c r="T737"/>
  <c r="T627"/>
  <c r="T727"/>
  <c r="T1233"/>
  <c r="T1304"/>
  <c r="T1280"/>
  <c r="T1381"/>
  <c r="T1288"/>
  <c r="T1071"/>
  <c r="T879"/>
  <c r="T678"/>
  <c r="T635"/>
  <c r="T610"/>
  <c r="T1057"/>
  <c r="T823"/>
  <c r="T1040"/>
  <c r="T507"/>
  <c r="T617"/>
  <c r="T1420"/>
  <c r="T1252"/>
  <c r="T1157"/>
  <c r="T1134"/>
  <c r="T1467"/>
  <c r="T654"/>
  <c r="T1308"/>
  <c r="T1202"/>
  <c r="T551"/>
  <c r="T1196"/>
  <c r="T1204"/>
  <c r="T1089"/>
  <c r="T926"/>
  <c r="T1090"/>
  <c r="T1380"/>
  <c r="T1468"/>
  <c r="T1290"/>
  <c r="T1355"/>
  <c r="T1401"/>
  <c r="T1221"/>
  <c r="T23"/>
  <c r="A24" i="1" s="1"/>
  <c r="T156" i="12"/>
  <c r="A157" i="1" s="1"/>
  <c r="T126" i="12"/>
  <c r="A127" i="1" s="1"/>
  <c r="T216" i="12"/>
  <c r="A217" i="1" s="1"/>
  <c r="T313" i="12"/>
  <c r="A314" i="1" s="1"/>
  <c r="T354" i="12"/>
  <c r="A355" i="1" s="1"/>
  <c r="T457" i="12"/>
  <c r="A458" i="1" s="1"/>
  <c r="T379" i="12"/>
  <c r="A380" i="1" s="1"/>
  <c r="T954" i="12"/>
  <c r="T25"/>
  <c r="A26" i="1" s="1"/>
  <c r="T158" i="12"/>
  <c r="A159" i="1" s="1"/>
  <c r="T130" i="12"/>
  <c r="A131" i="1" s="1"/>
  <c r="T218" i="12"/>
  <c r="A219" i="1" s="1"/>
  <c r="T8" i="12"/>
  <c r="A9" i="1" s="1"/>
  <c r="T18" i="12"/>
  <c r="A19" i="1" s="1"/>
  <c r="T102" i="12"/>
  <c r="A103" i="1" s="1"/>
  <c r="T204" i="12"/>
  <c r="A205" i="1" s="1"/>
  <c r="T301" i="12"/>
  <c r="A302" i="1" s="1"/>
  <c r="T1079" i="12"/>
  <c r="T774"/>
  <c r="T542"/>
  <c r="T854"/>
  <c r="T1219"/>
  <c r="T1112"/>
  <c r="T834"/>
  <c r="T1318"/>
  <c r="T728"/>
  <c r="T580"/>
  <c r="T1486"/>
  <c r="T1210"/>
  <c r="T1099"/>
  <c r="T742"/>
  <c r="T1475"/>
  <c r="T655"/>
  <c r="T1464"/>
  <c r="T1159"/>
  <c r="T699"/>
  <c r="T1412"/>
  <c r="T898"/>
  <c r="T1268"/>
  <c r="T995"/>
  <c r="T154"/>
  <c r="A155" i="1" s="1"/>
  <c r="T122" i="12"/>
  <c r="A123" i="1" s="1"/>
  <c r="T214" i="12"/>
  <c r="A215" i="1" s="1"/>
  <c r="T311" i="12"/>
  <c r="A312" i="1" s="1"/>
  <c r="T194" i="12"/>
  <c r="A195" i="1" s="1"/>
  <c r="T350" i="12"/>
  <c r="A351" i="1" s="1"/>
  <c r="T414" i="12"/>
  <c r="A415" i="1" s="1"/>
  <c r="T455" i="12"/>
  <c r="A456" i="1" s="1"/>
  <c r="T500" i="12"/>
  <c r="A501" i="1" s="1"/>
  <c r="T375" i="12"/>
  <c r="A376" i="1" s="1"/>
  <c r="T462" i="12"/>
  <c r="A463" i="1" s="1"/>
  <c r="T925" i="12"/>
  <c r="T568"/>
  <c r="T899"/>
  <c r="T509"/>
  <c r="T1414"/>
  <c r="T519"/>
  <c r="T870"/>
  <c r="T1069"/>
  <c r="T530"/>
  <c r="T986"/>
  <c r="T1327"/>
  <c r="T1191"/>
  <c r="T1437"/>
  <c r="T526"/>
  <c r="T1104"/>
  <c r="T845"/>
  <c r="T1366"/>
  <c r="T1223"/>
  <c r="T745"/>
  <c r="T1187"/>
  <c r="T1352"/>
  <c r="T1005"/>
  <c r="T1173"/>
  <c r="T700"/>
  <c r="T582"/>
  <c r="T861"/>
  <c r="T624"/>
  <c r="T1139"/>
  <c r="T915"/>
  <c r="T517"/>
  <c r="T754"/>
  <c r="T981"/>
  <c r="T1491"/>
  <c r="T1403"/>
  <c r="T1175"/>
  <c r="T938"/>
  <c r="T1379"/>
  <c r="T1294"/>
  <c r="T552"/>
  <c r="T1264"/>
  <c r="T1035"/>
  <c r="T1337"/>
  <c r="T1350"/>
  <c r="T588"/>
  <c r="T1279"/>
  <c r="T37"/>
  <c r="A38" i="1" s="1"/>
  <c r="T170" i="12"/>
  <c r="A171" i="1" s="1"/>
  <c r="T89" i="12"/>
  <c r="A90" i="1" s="1"/>
  <c r="T263" i="12"/>
  <c r="A264" i="1" s="1"/>
  <c r="T319" i="12"/>
  <c r="A320" i="1" s="1"/>
  <c r="T228" i="12"/>
  <c r="A229" i="1" s="1"/>
  <c r="T366" i="12"/>
  <c r="A367" i="1" s="1"/>
  <c r="T430" i="12"/>
  <c r="A431" i="1" s="1"/>
  <c r="T476" i="12"/>
  <c r="A477" i="1" s="1"/>
  <c r="T327" i="12"/>
  <c r="A328" i="1" s="1"/>
  <c r="T391" i="12"/>
  <c r="A392" i="1" s="1"/>
  <c r="T881" i="12"/>
  <c r="T697"/>
  <c r="T548"/>
  <c r="T818"/>
  <c r="T1010"/>
  <c r="T1222"/>
  <c r="T987"/>
  <c r="T779"/>
  <c r="T713"/>
  <c r="T811"/>
  <c r="T1438"/>
  <c r="T1332"/>
  <c r="T1113"/>
  <c r="T968"/>
  <c r="T1314"/>
  <c r="T1382"/>
  <c r="T812"/>
  <c r="T1226"/>
  <c r="T949"/>
  <c r="T1497"/>
  <c r="T1160"/>
  <c r="T3"/>
  <c r="A4" i="1" s="1"/>
  <c r="T11" i="12"/>
  <c r="A12" i="1" s="1"/>
  <c r="T22" i="12"/>
  <c r="A23" i="1" s="1"/>
  <c r="T30" i="12"/>
  <c r="A31" i="1" s="1"/>
  <c r="T38" i="12"/>
  <c r="A39" i="1" s="1"/>
  <c r="T46" i="12"/>
  <c r="A47" i="1" s="1"/>
  <c r="T54" i="12"/>
  <c r="A55" i="1" s="1"/>
  <c r="T62" i="12"/>
  <c r="A63" i="1" s="1"/>
  <c r="T70" i="12"/>
  <c r="A71" i="1" s="1"/>
  <c r="T147" i="12"/>
  <c r="A148" i="1" s="1"/>
  <c r="T155" i="12"/>
  <c r="A156" i="1" s="1"/>
  <c r="T163" i="12"/>
  <c r="A164" i="1" s="1"/>
  <c r="T171" i="12"/>
  <c r="A172" i="1" s="1"/>
  <c r="T179" i="12"/>
  <c r="A180" i="1" s="1"/>
  <c r="T187" i="12"/>
  <c r="A188" i="1" s="1"/>
  <c r="T76" i="12"/>
  <c r="A77" i="1" s="1"/>
  <c r="T92" i="12"/>
  <c r="A93" i="1" s="1"/>
  <c r="T108" i="12"/>
  <c r="A109" i="1" s="1"/>
  <c r="T124" i="12"/>
  <c r="A125" i="1" s="1"/>
  <c r="T75" i="12"/>
  <c r="A76" i="1" s="1"/>
  <c r="T91" i="12"/>
  <c r="A92" i="1" s="1"/>
  <c r="T107" i="12"/>
  <c r="A108" i="1" s="1"/>
  <c r="T123" i="12"/>
  <c r="A124" i="1" s="1"/>
  <c r="T138" i="12"/>
  <c r="A139" i="1" s="1"/>
  <c r="T197" i="12"/>
  <c r="A198" i="1" s="1"/>
  <c r="T207" i="12"/>
  <c r="A208" i="1" s="1"/>
  <c r="T215" i="12"/>
  <c r="A216" i="1" s="1"/>
  <c r="T256" i="12"/>
  <c r="A257" i="1" s="1"/>
  <c r="T264" i="12"/>
  <c r="A265" i="1" s="1"/>
  <c r="T272" i="12"/>
  <c r="A273" i="1" s="1"/>
  <c r="T280" i="12"/>
  <c r="A281" i="1" s="1"/>
  <c r="T288" i="12"/>
  <c r="A289" i="1" s="1"/>
  <c r="T296" i="12"/>
  <c r="A297" i="1" s="1"/>
  <c r="T304" i="12"/>
  <c r="A305" i="1" s="1"/>
  <c r="T312" i="12"/>
  <c r="A313" i="1" s="1"/>
  <c r="T320" i="12"/>
  <c r="A321" i="1" s="1"/>
  <c r="T223" i="12"/>
  <c r="A224" i="1" s="1"/>
  <c r="T239" i="12"/>
  <c r="A240" i="1" s="1"/>
  <c r="T196" i="12"/>
  <c r="A197" i="1" s="1"/>
  <c r="T230" i="12"/>
  <c r="A231" i="1" s="1"/>
  <c r="T246" i="12"/>
  <c r="A247" i="1" s="1"/>
  <c r="T336" i="12"/>
  <c r="A337" i="1" s="1"/>
  <c r="T352" i="12"/>
  <c r="A353" i="1" s="1"/>
  <c r="T368" i="12"/>
  <c r="A369" i="1" s="1"/>
  <c r="T384" i="12"/>
  <c r="A385" i="1" s="1"/>
  <c r="T400" i="12"/>
  <c r="A401" i="1" s="1"/>
  <c r="T416" i="12"/>
  <c r="A417" i="1" s="1"/>
  <c r="T432" i="12"/>
  <c r="A433" i="1" s="1"/>
  <c r="T440" i="12"/>
  <c r="A441" i="1" s="1"/>
  <c r="T448" i="12"/>
  <c r="A449" i="1" s="1"/>
  <c r="T456" i="12"/>
  <c r="A457" i="1" s="1"/>
  <c r="T477" i="12"/>
  <c r="A478" i="1" s="1"/>
  <c r="T485" i="12"/>
  <c r="A486" i="1" s="1"/>
  <c r="T493" i="12"/>
  <c r="A494" i="1" s="1"/>
  <c r="T501" i="12"/>
  <c r="A502" i="1" s="1"/>
  <c r="T329" i="12"/>
  <c r="A330" i="1" s="1"/>
  <c r="T345" i="12"/>
  <c r="A346" i="1" s="1"/>
  <c r="T361" i="12"/>
  <c r="A362" i="1" s="1"/>
  <c r="T377" i="12"/>
  <c r="A378" i="1" s="1"/>
  <c r="T393" i="12"/>
  <c r="A394" i="1" s="1"/>
  <c r="T409" i="12"/>
  <c r="A410" i="1" s="1"/>
  <c r="T425" i="12"/>
  <c r="A426" i="1" s="1"/>
  <c r="T468" i="12"/>
  <c r="A469" i="1" s="1"/>
  <c r="T1047" i="12"/>
  <c r="T871"/>
  <c r="T900"/>
  <c r="T504"/>
  <c r="T809"/>
  <c r="T1087"/>
  <c r="T1027"/>
  <c r="T960"/>
  <c r="T1427"/>
  <c r="T1371"/>
  <c r="T1098"/>
  <c r="T903"/>
  <c r="T855"/>
  <c r="T696"/>
  <c r="T564"/>
  <c r="T894"/>
  <c r="T835"/>
  <c r="T939"/>
  <c r="T858"/>
  <c r="T709"/>
  <c r="T733"/>
  <c r="T717"/>
  <c r="T799"/>
  <c r="T725"/>
  <c r="T569"/>
  <c r="T1443"/>
  <c r="T1125"/>
  <c r="T1086"/>
  <c r="T1041"/>
  <c r="T708"/>
  <c r="T616"/>
  <c r="T978"/>
  <c r="T837"/>
  <c r="T643"/>
  <c r="T814"/>
  <c r="T1336"/>
  <c r="T1171"/>
  <c r="T1224"/>
  <c r="T711"/>
  <c r="T1209"/>
  <c r="T911"/>
  <c r="T1419"/>
  <c r="T1102"/>
  <c r="T553"/>
  <c r="T1141"/>
  <c r="T1218"/>
  <c r="T1234"/>
  <c r="T1317"/>
  <c r="T1060"/>
  <c r="T775"/>
  <c r="T819"/>
  <c r="T525"/>
  <c r="T1043"/>
  <c r="T1004"/>
  <c r="T877"/>
  <c r="T932"/>
  <c r="T571"/>
  <c r="T511"/>
  <c r="T1394"/>
  <c r="T1231"/>
  <c r="T1242"/>
  <c r="T1230"/>
  <c r="T1455"/>
  <c r="T1012"/>
  <c r="T856"/>
  <c r="T948"/>
  <c r="T587"/>
  <c r="T606"/>
  <c r="T963"/>
  <c r="T784"/>
  <c r="T849"/>
  <c r="T573"/>
  <c r="T639"/>
  <c r="T1315"/>
  <c r="T1432"/>
  <c r="T1152"/>
  <c r="T1411"/>
  <c r="T1383"/>
  <c r="T1045"/>
  <c r="T1311"/>
  <c r="T1172"/>
  <c r="T891"/>
  <c r="T1062"/>
  <c r="T1348"/>
  <c r="T1066"/>
  <c r="T851"/>
  <c r="T1463"/>
  <c r="T1273"/>
  <c r="T1461"/>
  <c r="T1128"/>
  <c r="T1114"/>
  <c r="T1198"/>
  <c r="T5"/>
  <c r="A6" i="1" s="1"/>
  <c r="T71" i="12"/>
  <c r="A72" i="1" s="1"/>
  <c r="T94" i="12"/>
  <c r="A95" i="1" s="1"/>
  <c r="T199" i="12"/>
  <c r="A200" i="1" s="1"/>
  <c r="T297" i="12"/>
  <c r="A298" i="1" s="1"/>
  <c r="T248" i="12"/>
  <c r="A249" i="1" s="1"/>
  <c r="T441" i="12"/>
  <c r="A442" i="1" s="1"/>
  <c r="T347" i="12"/>
  <c r="A348" i="1" s="1"/>
  <c r="T6" i="12"/>
  <c r="A7" i="1" s="1"/>
  <c r="T16" i="12"/>
  <c r="A17" i="1" s="1"/>
  <c r="T98" i="12"/>
  <c r="A99" i="1" s="1"/>
  <c r="T202" i="12"/>
  <c r="A203" i="1" s="1"/>
  <c r="T299" i="12"/>
  <c r="A300" i="1" s="1"/>
  <c r="T59" i="12"/>
  <c r="A60" i="1" s="1"/>
  <c r="T192" i="12"/>
  <c r="A193" i="1" s="1"/>
  <c r="T133" i="12"/>
  <c r="A134" i="1" s="1"/>
  <c r="T285" i="12"/>
  <c r="A286" i="1" s="1"/>
  <c r="T224" i="12"/>
  <c r="A225" i="1" s="1"/>
  <c r="T330" i="12"/>
  <c r="A331" i="1" s="1"/>
  <c r="T362" i="12"/>
  <c r="A363" i="1" s="1"/>
  <c r="T394" i="12"/>
  <c r="A395" i="1" s="1"/>
  <c r="T426" i="12"/>
  <c r="A427" i="1" s="1"/>
  <c r="T445" i="12"/>
  <c r="A446" i="1" s="1"/>
  <c r="T474" i="12"/>
  <c r="A475" i="1" s="1"/>
  <c r="T490" i="12"/>
  <c r="A491" i="1" s="1"/>
  <c r="T469" i="12"/>
  <c r="A470" i="1" s="1"/>
  <c r="T355" i="12"/>
  <c r="A356" i="1" s="1"/>
  <c r="T387" i="12"/>
  <c r="A388" i="1" s="1"/>
  <c r="T419" i="12"/>
  <c r="A420" i="1" s="1"/>
  <c r="T10" i="12"/>
  <c r="A11" i="1" s="1"/>
  <c r="T29" i="12"/>
  <c r="A30" i="1" s="1"/>
  <c r="T146" i="12"/>
  <c r="A147" i="1" s="1"/>
  <c r="T106" i="12"/>
  <c r="A107" i="1" s="1"/>
  <c r="T206" i="12"/>
  <c r="A207" i="1" s="1"/>
  <c r="T303" i="12"/>
  <c r="A304" i="1" s="1"/>
  <c r="T245" i="12"/>
  <c r="A246" i="1" s="1"/>
  <c r="T342" i="12"/>
  <c r="A343" i="1" s="1"/>
  <c r="T406" i="12"/>
  <c r="A407" i="1" s="1"/>
  <c r="T451" i="12"/>
  <c r="A452" i="1" s="1"/>
  <c r="T496" i="12"/>
  <c r="A497" i="1" s="1"/>
  <c r="T367" i="12"/>
  <c r="A368" i="1" s="1"/>
  <c r="T431" i="12"/>
  <c r="A432" i="1" s="1"/>
  <c r="T952" i="12"/>
  <c r="T579"/>
  <c r="T993"/>
  <c r="T560"/>
  <c r="T1469"/>
  <c r="T1466"/>
  <c r="T803"/>
  <c r="T1165"/>
  <c r="T629"/>
  <c r="T860"/>
  <c r="T1358"/>
  <c r="T1130"/>
  <c r="T1287"/>
  <c r="T596"/>
  <c r="T1194"/>
  <c r="T909"/>
  <c r="T1405"/>
  <c r="T1161"/>
  <c r="T604"/>
  <c r="T1122"/>
  <c r="T1393"/>
  <c r="T1439"/>
  <c r="T1415"/>
  <c r="T826"/>
  <c r="T706"/>
  <c r="T759"/>
  <c r="T593"/>
  <c r="T1170"/>
  <c r="T1001"/>
  <c r="T576"/>
  <c r="T797"/>
  <c r="T533"/>
  <c r="T1501"/>
  <c r="T1445"/>
  <c r="T1156"/>
  <c r="T1055"/>
  <c r="T1451"/>
  <c r="T1082"/>
  <c r="T659"/>
  <c r="T1313"/>
  <c r="T1025"/>
  <c r="T1408"/>
  <c r="T1206"/>
  <c r="T1298"/>
  <c r="T1361"/>
  <c r="T61"/>
  <c r="A62" i="1" s="1"/>
  <c r="T74" i="12"/>
  <c r="A75" i="1" s="1"/>
  <c r="T137" i="12"/>
  <c r="A138" i="1" s="1"/>
  <c r="T287" i="12"/>
  <c r="A288" i="1" s="1"/>
  <c r="T229" i="12"/>
  <c r="A230" i="1" s="1"/>
  <c r="T252" i="12"/>
  <c r="A253" i="1" s="1"/>
  <c r="T390" i="12"/>
  <c r="A391" i="1" s="1"/>
  <c r="T443" i="12"/>
  <c r="A444" i="1" s="1"/>
  <c r="T488" i="12"/>
  <c r="A489" i="1" s="1"/>
  <c r="T351" i="12"/>
  <c r="A352" i="1" s="1"/>
  <c r="T415" i="12"/>
  <c r="A416" i="1" s="1"/>
  <c r="T1022" i="12"/>
  <c r="T873"/>
  <c r="T940"/>
  <c r="T902"/>
  <c r="T1406"/>
  <c r="T1153"/>
  <c r="T767"/>
  <c r="T505"/>
  <c r="T788"/>
  <c r="T679"/>
  <c r="T1330"/>
  <c r="T1248"/>
  <c r="T1416"/>
  <c r="T721"/>
  <c r="T1349"/>
  <c r="T1351"/>
  <c r="T1081"/>
  <c r="T1217"/>
  <c r="T1029"/>
  <c r="T1247"/>
  <c r="T1499"/>
  <c r="T1135"/>
  <c r="T1465"/>
  <c r="T1028"/>
  <c r="T878"/>
  <c r="T755"/>
  <c r="T1132"/>
  <c r="T1002"/>
  <c r="T1021"/>
  <c r="T953"/>
  <c r="T798"/>
  <c r="T1363"/>
  <c r="T1306"/>
  <c r="T1201"/>
  <c r="T1253"/>
  <c r="T816"/>
  <c r="T630"/>
  <c r="T513"/>
  <c r="T941"/>
  <c r="T719"/>
  <c r="T1070"/>
  <c r="T743"/>
  <c r="T614"/>
  <c r="T631"/>
  <c r="T1119"/>
  <c r="T760"/>
  <c r="T707"/>
  <c r="T735"/>
  <c r="T1375"/>
  <c r="T1184"/>
  <c r="T1297"/>
  <c r="T955"/>
  <c r="T657"/>
  <c r="T565"/>
  <c r="T1020"/>
  <c r="T802"/>
  <c r="T595"/>
  <c r="T1026"/>
  <c r="T1263"/>
  <c r="T1266"/>
  <c r="T1493"/>
  <c r="T685"/>
  <c r="T1123"/>
  <c r="T810"/>
  <c r="T1343"/>
  <c r="T1410"/>
  <c r="T1013"/>
  <c r="T1129"/>
  <c r="T1449"/>
  <c r="T765"/>
  <c r="T1085"/>
  <c r="T1049"/>
  <c r="T776"/>
  <c r="T833"/>
  <c r="T961"/>
  <c r="T1103"/>
  <c r="T946"/>
  <c r="T813"/>
  <c r="T836"/>
  <c r="T520"/>
  <c r="T732"/>
  <c r="T1321"/>
  <c r="T1496"/>
  <c r="T1094"/>
  <c r="T1362"/>
  <c r="T1477"/>
  <c r="T956"/>
  <c r="T829"/>
  <c r="T852"/>
  <c r="T1011"/>
  <c r="T841"/>
  <c r="T998"/>
  <c r="T716"/>
  <c r="T632"/>
  <c r="T892"/>
  <c r="T1167"/>
  <c r="T1456"/>
  <c r="T1396"/>
  <c r="T1240"/>
  <c r="T1163"/>
  <c r="T1239"/>
  <c r="T994"/>
  <c r="T1430"/>
  <c r="T1276"/>
  <c r="T694"/>
  <c r="T1417"/>
  <c r="T1241"/>
  <c r="T1476"/>
  <c r="T546"/>
  <c r="T1299"/>
  <c r="T1272"/>
  <c r="T831"/>
  <c r="T1065"/>
  <c r="T586"/>
  <c r="T739"/>
  <c r="T55"/>
  <c r="A56" i="1" s="1"/>
  <c r="T188" i="12"/>
  <c r="A189" i="1" s="1"/>
  <c r="T125" i="12"/>
  <c r="A126" i="1" s="1"/>
  <c r="T281" i="12"/>
  <c r="A282" i="1" s="1"/>
  <c r="T198" i="12"/>
  <c r="A199" i="1" s="1"/>
  <c r="T418" i="12"/>
  <c r="A419" i="1" s="1"/>
  <c r="T461" i="12"/>
  <c r="A462" i="1" s="1"/>
  <c r="T470" i="12"/>
  <c r="A471" i="1" s="1"/>
  <c r="T57" i="12"/>
  <c r="A58" i="1" s="1"/>
  <c r="T190" i="12"/>
  <c r="A191" i="1" s="1"/>
  <c r="T129" i="12"/>
  <c r="A130" i="1" s="1"/>
  <c r="T283" i="12"/>
  <c r="A284" i="1" s="1"/>
  <c r="T43" i="12"/>
  <c r="A44" i="1" s="1"/>
  <c r="T176" i="12"/>
  <c r="A177" i="1" s="1"/>
  <c r="T101" i="12"/>
  <c r="A102" i="1" s="1"/>
  <c r="T269" i="12"/>
  <c r="A270" i="1" s="1"/>
  <c r="T233" i="12"/>
  <c r="A234" i="1" s="1"/>
  <c r="T821" i="12"/>
  <c r="T857"/>
  <c r="T917"/>
  <c r="T591"/>
  <c r="T1193"/>
  <c r="T1052"/>
  <c r="T522"/>
  <c r="T824"/>
  <c r="T613"/>
  <c r="T1228"/>
  <c r="T1452"/>
  <c r="T1424"/>
  <c r="T1014"/>
  <c r="T1292"/>
  <c r="T1448"/>
  <c r="T822"/>
  <c r="T1386"/>
  <c r="T1100"/>
  <c r="T1446"/>
  <c r="T1127"/>
  <c r="T1177"/>
  <c r="T1018"/>
  <c r="T53"/>
  <c r="A54" i="1" s="1"/>
  <c r="T186" i="12"/>
  <c r="A187" i="1" s="1"/>
  <c r="T121" i="12"/>
  <c r="A122" i="1" s="1"/>
  <c r="T279" i="12"/>
  <c r="A280" i="1" s="1"/>
  <c r="T221" i="12"/>
  <c r="A222" i="1" s="1"/>
  <c r="T244" i="12"/>
  <c r="A245" i="1" s="1"/>
  <c r="T382" i="12"/>
  <c r="A383" i="1" s="1"/>
  <c r="T439" i="12"/>
  <c r="A440" i="1" s="1"/>
  <c r="T484" i="12"/>
  <c r="A485" i="1" s="1"/>
  <c r="T343" i="12"/>
  <c r="A344" i="1" s="1"/>
  <c r="T407" i="12"/>
  <c r="A408" i="1" s="1"/>
  <c r="T945" i="12"/>
  <c r="T934"/>
  <c r="T666"/>
  <c r="T710"/>
  <c r="T1457"/>
  <c r="T1188"/>
  <c r="T933"/>
  <c r="T502"/>
  <c r="T884"/>
  <c r="T669"/>
  <c r="T1324"/>
  <c r="T1259"/>
  <c r="T1244"/>
  <c r="T805"/>
  <c r="T1373"/>
  <c r="T1190"/>
  <c r="T634"/>
  <c r="T1110"/>
  <c r="T684"/>
  <c r="T1320"/>
  <c r="T1256"/>
  <c r="T615"/>
  <c r="T1271"/>
  <c r="T1067"/>
  <c r="T715"/>
  <c r="T1006"/>
  <c r="T667"/>
  <c r="T1368"/>
  <c r="T1269"/>
  <c r="T718"/>
  <c r="T980"/>
  <c r="T638"/>
  <c r="T599"/>
  <c r="T1389"/>
  <c r="T1088"/>
  <c r="T1181"/>
  <c r="T512"/>
  <c r="T1322"/>
  <c r="T977"/>
  <c r="T1346"/>
  <c r="T1344"/>
  <c r="T875"/>
  <c r="T1296"/>
  <c r="T581"/>
  <c r="T1208"/>
  <c r="T1341"/>
  <c r="T69"/>
  <c r="A70" i="1" s="1"/>
  <c r="T90" i="12"/>
  <c r="A91" i="1" s="1"/>
  <c r="T195" i="12"/>
  <c r="A196" i="1" s="1"/>
  <c r="T295" i="12"/>
  <c r="A296" i="1" s="1"/>
  <c r="T237" i="12"/>
  <c r="A238" i="1" s="1"/>
  <c r="T334" i="12"/>
  <c r="A335" i="1" s="1"/>
  <c r="T398" i="12"/>
  <c r="A399" i="1" s="1"/>
  <c r="T447" i="12"/>
  <c r="A448" i="1" s="1"/>
  <c r="T492" i="12"/>
  <c r="A493" i="1" s="1"/>
  <c r="T359" i="12"/>
  <c r="A360" i="1" s="1"/>
  <c r="T423" i="12"/>
  <c r="A424" i="1" s="1"/>
  <c r="T1037" i="12"/>
  <c r="T602"/>
  <c r="T1044"/>
  <c r="T514"/>
  <c r="T7"/>
  <c r="A8" i="1" s="1"/>
  <c r="T15" i="12"/>
  <c r="A16" i="1" s="1"/>
  <c r="T26" i="12"/>
  <c r="A27" i="1" s="1"/>
  <c r="T34" i="12"/>
  <c r="A35" i="1" s="1"/>
  <c r="T42" i="12"/>
  <c r="A43" i="1" s="1"/>
  <c r="T50" i="12"/>
  <c r="A51" i="1" s="1"/>
  <c r="T58" i="12"/>
  <c r="A59" i="1" s="1"/>
  <c r="T66" i="12"/>
  <c r="A67" i="1" s="1"/>
  <c r="T17" i="12"/>
  <c r="A18" i="1" s="1"/>
  <c r="T151" i="12"/>
  <c r="A152" i="1" s="1"/>
  <c r="T159" i="12"/>
  <c r="A160" i="1" s="1"/>
  <c r="T167" i="12"/>
  <c r="A168" i="1" s="1"/>
  <c r="T175" i="12"/>
  <c r="A176" i="1" s="1"/>
  <c r="T183" i="12"/>
  <c r="A184" i="1" s="1"/>
  <c r="T191" i="12"/>
  <c r="A192" i="1" s="1"/>
  <c r="T84" i="12"/>
  <c r="A85" i="1" s="1"/>
  <c r="T100" i="12"/>
  <c r="A101" i="1" s="1"/>
  <c r="T116" i="12"/>
  <c r="A117" i="1" s="1"/>
  <c r="T132" i="12"/>
  <c r="A133" i="1" s="1"/>
  <c r="T83" i="12"/>
  <c r="A84" i="1" s="1"/>
  <c r="T99" i="12"/>
  <c r="A100" i="1" s="1"/>
  <c r="T115" i="12"/>
  <c r="A116" i="1" s="1"/>
  <c r="T131" i="12"/>
  <c r="A132" i="1" s="1"/>
  <c r="T142" i="12"/>
  <c r="A143" i="1" s="1"/>
  <c r="T203" i="12"/>
  <c r="A204" i="1" s="1"/>
  <c r="T211" i="12"/>
  <c r="A212" i="1" s="1"/>
  <c r="T219" i="12"/>
  <c r="A220" i="1" s="1"/>
  <c r="T260" i="12"/>
  <c r="A261" i="1" s="1"/>
  <c r="T268" i="12"/>
  <c r="A269" i="1" s="1"/>
  <c r="T276" i="12"/>
  <c r="A277" i="1" s="1"/>
  <c r="T284" i="12"/>
  <c r="A285" i="1" s="1"/>
  <c r="T292" i="12"/>
  <c r="A293" i="1" s="1"/>
  <c r="T300" i="12"/>
  <c r="A301" i="1" s="1"/>
  <c r="T308" i="12"/>
  <c r="A309" i="1" s="1"/>
  <c r="T316" i="12"/>
  <c r="A317" i="1" s="1"/>
  <c r="T324" i="12"/>
  <c r="A325" i="1" s="1"/>
  <c r="T231" i="12"/>
  <c r="A232" i="1" s="1"/>
  <c r="T247" i="12"/>
  <c r="A248" i="1" s="1"/>
  <c r="T222" i="12"/>
  <c r="A223" i="1" s="1"/>
  <c r="T238" i="12"/>
  <c r="A239" i="1" s="1"/>
  <c r="T328" i="12"/>
  <c r="A329" i="1" s="1"/>
  <c r="T344" i="12"/>
  <c r="A345" i="1" s="1"/>
  <c r="T360" i="12"/>
  <c r="A361" i="1" s="1"/>
  <c r="T376" i="12"/>
  <c r="A377" i="1" s="1"/>
  <c r="T392" i="12"/>
  <c r="A393" i="1" s="1"/>
  <c r="T408" i="12"/>
  <c r="A409" i="1" s="1"/>
  <c r="T424" i="12"/>
  <c r="A425" i="1" s="1"/>
  <c r="T436" i="12"/>
  <c r="A437" i="1" s="1"/>
  <c r="T444" i="12"/>
  <c r="A445" i="1" s="1"/>
  <c r="T452" i="12"/>
  <c r="A453" i="1" s="1"/>
  <c r="T473" i="12"/>
  <c r="A474" i="1" s="1"/>
  <c r="T481" i="12"/>
  <c r="A482" i="1" s="1"/>
  <c r="T489" i="12"/>
  <c r="A490" i="1" s="1"/>
  <c r="T497" i="12"/>
  <c r="A498" i="1" s="1"/>
  <c r="T467" i="12"/>
  <c r="A468" i="1" s="1"/>
  <c r="T337" i="12"/>
  <c r="A338" i="1" s="1"/>
  <c r="T353" i="12"/>
  <c r="A354" i="1" s="1"/>
  <c r="T369" i="12"/>
  <c r="A370" i="1" s="1"/>
  <c r="T385" i="12"/>
  <c r="A386" i="1" s="1"/>
  <c r="T401" i="12"/>
  <c r="A402" i="1" s="1"/>
  <c r="T417" i="12"/>
  <c r="A418" i="1" s="1"/>
  <c r="T460" i="12"/>
  <c r="A461" i="1" s="1"/>
  <c r="T1454" i="12"/>
  <c r="T1213"/>
  <c r="T762"/>
  <c r="T646"/>
  <c r="T695"/>
  <c r="T1282"/>
  <c r="T800"/>
  <c r="T622"/>
  <c r="T590"/>
  <c r="T1407"/>
  <c r="T1120"/>
  <c r="T1214"/>
  <c r="T914"/>
  <c r="T705"/>
  <c r="T605"/>
  <c r="T1068"/>
  <c r="T842"/>
  <c r="T1164"/>
  <c r="T957"/>
  <c r="T1061"/>
  <c r="T600"/>
  <c r="T671"/>
  <c r="T947"/>
  <c r="T649"/>
  <c r="T549"/>
  <c r="T1471"/>
  <c r="T1441"/>
  <c r="T1124"/>
  <c r="T653"/>
  <c r="T872"/>
  <c r="T817"/>
  <c r="T598"/>
  <c r="T1032"/>
  <c r="T919"/>
  <c r="T780"/>
  <c r="T1377"/>
  <c r="T1357"/>
  <c r="T1192"/>
  <c r="T936"/>
  <c r="T1235"/>
  <c r="T1096"/>
  <c r="T658"/>
  <c r="T1109"/>
  <c r="T791"/>
  <c r="T1483"/>
  <c r="T1179"/>
  <c r="T724"/>
  <c r="T1154"/>
  <c r="T524"/>
  <c r="T1003"/>
  <c r="T668"/>
  <c r="T683"/>
  <c r="T518"/>
  <c r="T763"/>
  <c r="T1000"/>
  <c r="T778"/>
  <c r="T758"/>
  <c r="T825"/>
  <c r="T1050"/>
  <c r="T1473"/>
  <c r="T1329"/>
  <c r="T1197"/>
  <c r="T1176"/>
  <c r="T609"/>
  <c r="T1016"/>
  <c r="T786"/>
  <c r="T670"/>
  <c r="T748"/>
  <c r="T1146"/>
  <c r="T880"/>
  <c r="T673"/>
  <c r="T731"/>
  <c r="T625"/>
  <c r="T1376"/>
  <c r="T1374"/>
  <c r="T1289"/>
  <c r="T1092"/>
  <c r="T1254"/>
  <c r="T1151"/>
  <c r="T1481"/>
  <c r="T1243"/>
  <c r="T1431"/>
  <c r="T714"/>
  <c r="T1267"/>
  <c r="T1255"/>
  <c r="T1076"/>
  <c r="T701"/>
  <c r="T1236"/>
  <c r="T1158"/>
  <c r="T516"/>
  <c r="T1440"/>
  <c r="T1490"/>
  <c r="T1404"/>
  <c r="T39"/>
  <c r="A40" i="1" s="1"/>
  <c r="T172" i="12"/>
  <c r="A173" i="1" s="1"/>
  <c r="T93" i="12"/>
  <c r="A94" i="1" s="1"/>
  <c r="T265" i="12"/>
  <c r="A266" i="1" s="1"/>
  <c r="T225" i="12"/>
  <c r="A226" i="1" s="1"/>
  <c r="T386" i="12"/>
  <c r="A387" i="1" s="1"/>
  <c r="T486" i="12"/>
  <c r="A487" i="1" s="1"/>
  <c r="T411" i="12"/>
  <c r="A412" i="1" s="1"/>
  <c r="T41" i="12"/>
  <c r="A42" i="1" s="1"/>
  <c r="T174" i="12"/>
  <c r="A175" i="1" s="1"/>
  <c r="T97" i="12"/>
  <c r="A98" i="1" s="1"/>
  <c r="T267" i="12"/>
  <c r="A268" i="1" s="1"/>
  <c r="T27" i="12"/>
  <c r="A28" i="1" s="1"/>
  <c r="T160" i="12"/>
  <c r="A161" i="1" s="1"/>
  <c r="T134" i="12"/>
  <c r="A135" i="1" s="1"/>
  <c r="T253" i="12"/>
  <c r="A254" i="1" s="1"/>
  <c r="T317" i="12"/>
  <c r="A318" i="1" s="1"/>
  <c r="T240" i="12"/>
  <c r="A241" i="1" s="1"/>
  <c r="T346" i="12"/>
  <c r="A347" i="1" s="1"/>
  <c r="T378" i="12"/>
  <c r="A379" i="1" s="1"/>
  <c r="T410" i="12"/>
  <c r="A411" i="1" s="1"/>
  <c r="T437" i="12"/>
  <c r="A438" i="1" s="1"/>
  <c r="T453" i="12"/>
  <c r="A454" i="1" s="1"/>
  <c r="T482" i="12"/>
  <c r="A483" i="1" s="1"/>
  <c r="T498" i="12"/>
  <c r="A499" i="1" s="1"/>
  <c r="T339" i="12"/>
  <c r="A340" i="1" s="1"/>
  <c r="T371" i="12"/>
  <c r="A372" i="1" s="1"/>
  <c r="T403" i="12"/>
  <c r="A404" i="1" s="1"/>
  <c r="T2" i="12"/>
  <c r="A3" i="1" s="1"/>
  <c r="T21" i="12"/>
  <c r="A22" i="1" s="1"/>
  <c r="T45" i="12"/>
  <c r="A46" i="1" s="1"/>
  <c r="T178" i="12"/>
  <c r="A179" i="1" s="1"/>
  <c r="T105" i="12"/>
  <c r="A106" i="1" s="1"/>
  <c r="T271" i="12"/>
  <c r="A272" i="1" s="1"/>
  <c r="T323" i="12"/>
  <c r="A324" i="1" s="1"/>
  <c r="T236" i="12"/>
  <c r="A237" i="1" s="1"/>
  <c r="T374" i="12"/>
  <c r="A375" i="1" s="1"/>
  <c r="T435" i="12"/>
  <c r="A436" i="1" s="1"/>
  <c r="T480" i="12"/>
  <c r="A481" i="1" s="1"/>
  <c r="T335" i="12"/>
  <c r="A336" i="1" s="1"/>
  <c r="T399" i="12"/>
  <c r="A400" i="1" s="1"/>
  <c r="T764" i="12"/>
  <c r="T1312"/>
  <c r="T540"/>
  <c r="T652"/>
  <c r="T1185"/>
  <c r="T1354"/>
  <c r="T959"/>
  <c r="T637"/>
  <c r="T1046"/>
  <c r="T761"/>
  <c r="T1395"/>
  <c r="T1338"/>
  <c r="T1270"/>
  <c r="T882"/>
  <c r="T1462"/>
  <c r="T1115"/>
  <c r="T575"/>
  <c r="T1074"/>
  <c r="T752"/>
  <c r="T1434"/>
  <c r="T1117"/>
  <c r="T865"/>
  <c r="T1246"/>
  <c r="T907"/>
  <c r="T645"/>
  <c r="T574"/>
  <c r="T730"/>
  <c r="T1447"/>
  <c r="T1162"/>
  <c r="T660"/>
  <c r="T1039"/>
  <c r="T677"/>
  <c r="T521"/>
  <c r="T1436"/>
  <c r="T1093"/>
  <c r="T1118"/>
  <c r="T611"/>
  <c r="T1387"/>
  <c r="T990"/>
  <c r="T1378"/>
  <c r="T1250"/>
  <c r="T592"/>
  <c r="T1345"/>
  <c r="T681"/>
  <c r="T1200"/>
  <c r="T924"/>
  <c r="T162"/>
  <c r="A163" i="1" s="1"/>
  <c r="T73" i="12"/>
  <c r="A74" i="1" s="1"/>
  <c r="T255" i="12"/>
  <c r="A256" i="1" s="1"/>
  <c r="T315" i="12"/>
  <c r="A316" i="1" s="1"/>
  <c r="T220" i="12"/>
  <c r="A221" i="1" s="1"/>
  <c r="T358" i="12"/>
  <c r="A359" i="1" s="1"/>
  <c r="T422" i="12"/>
  <c r="A423" i="1" s="1"/>
  <c r="T459" i="12"/>
  <c r="A460" i="1" s="1"/>
  <c r="T465" i="12"/>
  <c r="A466" i="1" s="1"/>
  <c r="T383" i="12"/>
  <c r="A384" i="1" s="1"/>
  <c r="T466" i="12"/>
  <c r="A467" i="1" s="1"/>
  <c r="T807" i="12"/>
  <c r="T557"/>
  <c r="T971"/>
  <c r="T747"/>
  <c r="T1300"/>
  <c r="T623"/>
  <c r="T661"/>
  <c r="T928"/>
  <c r="T555"/>
  <c r="T1116"/>
  <c r="T1199"/>
  <c r="T1237"/>
  <c r="T1150"/>
  <c r="T1042"/>
  <c r="T1078"/>
  <c r="T808"/>
  <c r="T943"/>
  <c r="T1295"/>
  <c r="T1038"/>
  <c r="T1077"/>
  <c r="T691"/>
  <c r="T1101"/>
  <c r="T1225"/>
  <c r="T1229"/>
  <c r="T1148"/>
  <c r="T1444"/>
  <c r="T1453"/>
  <c r="T979"/>
  <c r="T1458"/>
  <c r="T1155"/>
  <c r="T1211"/>
  <c r="T1421"/>
  <c r="T644"/>
  <c r="T1286"/>
  <c r="T756"/>
  <c r="T787"/>
  <c r="T1227"/>
  <c r="T869"/>
  <c r="T930"/>
  <c r="T584"/>
  <c r="T1251"/>
  <c r="T1107"/>
  <c r="T1492"/>
  <c r="T1301"/>
  <c r="T1064"/>
  <c r="T1472"/>
  <c r="T785"/>
  <c r="T1258"/>
  <c r="T766"/>
  <c r="T1331"/>
  <c r="T1480"/>
  <c r="T1428"/>
  <c r="T1215"/>
  <c r="T1365"/>
  <c r="T935"/>
  <c r="T674"/>
  <c r="T1207"/>
  <c r="T966"/>
  <c r="T863"/>
  <c r="T534"/>
  <c r="T1400"/>
  <c r="T1319"/>
  <c r="T916"/>
  <c r="T1232"/>
  <c r="T951"/>
  <c r="T1442"/>
  <c r="T550"/>
  <c r="T1399"/>
  <c r="T1147"/>
  <c r="T1030"/>
  <c r="T1487"/>
  <c r="T1488"/>
  <c r="T1293"/>
  <c r="T1166"/>
  <c r="T896"/>
  <c r="T921"/>
  <c r="T983"/>
  <c r="T675"/>
  <c r="T1080"/>
  <c r="T1083"/>
  <c r="T750"/>
  <c r="T1084"/>
  <c r="T753"/>
  <c r="T793"/>
  <c r="T1305"/>
  <c r="T1485"/>
  <c r="T1369"/>
  <c r="T722"/>
  <c r="T859"/>
  <c r="T1261"/>
  <c r="J25" i="4"/>
  <c r="J5"/>
  <c r="J7"/>
  <c r="O1284" i="12"/>
  <c r="O1014"/>
  <c r="O1464"/>
  <c r="O1408"/>
  <c r="O1348"/>
  <c r="O1276"/>
  <c r="O1006"/>
  <c r="O144"/>
  <c r="O272"/>
  <c r="O537"/>
  <c r="O439"/>
  <c r="O491"/>
  <c r="O715"/>
  <c r="O805"/>
  <c r="O408"/>
  <c r="O958"/>
  <c r="O669"/>
  <c r="O596"/>
  <c r="O697"/>
  <c r="O615"/>
  <c r="O939"/>
  <c r="O930"/>
  <c r="O325"/>
  <c r="O494"/>
  <c r="O726"/>
  <c r="O850"/>
  <c r="J9" i="4"/>
  <c r="J2" l="1"/>
  <c r="J55"/>
  <c r="J45"/>
  <c r="D10" i="3"/>
  <c r="J52" i="4"/>
  <c r="J40"/>
  <c r="J38"/>
  <c r="G34"/>
  <c r="J34" s="1"/>
  <c r="J65"/>
  <c r="J35"/>
  <c r="J51"/>
  <c r="J19"/>
  <c r="J27"/>
  <c r="J43"/>
  <c r="J18"/>
  <c r="J14"/>
  <c r="J68"/>
  <c r="J61"/>
  <c r="J23"/>
  <c r="J44"/>
  <c r="D11" i="3"/>
  <c r="B7" i="7"/>
  <c r="F466" i="1"/>
  <c r="G466"/>
  <c r="C466"/>
  <c r="D466"/>
  <c r="E466"/>
  <c r="H466"/>
  <c r="B466"/>
  <c r="C221"/>
  <c r="H221"/>
  <c r="B221"/>
  <c r="F221"/>
  <c r="D221"/>
  <c r="E221"/>
  <c r="G221"/>
  <c r="C163"/>
  <c r="B163"/>
  <c r="E163"/>
  <c r="F163"/>
  <c r="G163"/>
  <c r="D163"/>
  <c r="H163"/>
  <c r="D336"/>
  <c r="E336"/>
  <c r="H336"/>
  <c r="F336"/>
  <c r="C336"/>
  <c r="G336"/>
  <c r="B336"/>
  <c r="C237"/>
  <c r="B237"/>
  <c r="F237"/>
  <c r="D237"/>
  <c r="E237"/>
  <c r="G237"/>
  <c r="H237"/>
  <c r="G179"/>
  <c r="F179"/>
  <c r="H179"/>
  <c r="C179"/>
  <c r="D179"/>
  <c r="E179"/>
  <c r="B179"/>
  <c r="F404"/>
  <c r="D404"/>
  <c r="C404"/>
  <c r="B404"/>
  <c r="E404"/>
  <c r="H404"/>
  <c r="G404"/>
  <c r="F483"/>
  <c r="H483"/>
  <c r="C483"/>
  <c r="B483"/>
  <c r="E483"/>
  <c r="D483"/>
  <c r="G483"/>
  <c r="F379"/>
  <c r="D379"/>
  <c r="C379"/>
  <c r="B379"/>
  <c r="E379"/>
  <c r="H379"/>
  <c r="G379"/>
  <c r="C254"/>
  <c r="B254"/>
  <c r="E254"/>
  <c r="D254"/>
  <c r="G254"/>
  <c r="F254"/>
  <c r="H254"/>
  <c r="G268"/>
  <c r="C268"/>
  <c r="H268"/>
  <c r="F268"/>
  <c r="B268"/>
  <c r="E268"/>
  <c r="D268"/>
  <c r="B412"/>
  <c r="E412"/>
  <c r="H412"/>
  <c r="G412"/>
  <c r="F412"/>
  <c r="D412"/>
  <c r="C412"/>
  <c r="G266"/>
  <c r="F266"/>
  <c r="H266"/>
  <c r="C266"/>
  <c r="B266"/>
  <c r="E266"/>
  <c r="D266"/>
  <c r="D386"/>
  <c r="C386"/>
  <c r="B386"/>
  <c r="E386"/>
  <c r="G386"/>
  <c r="H386"/>
  <c r="F386"/>
  <c r="C468"/>
  <c r="B468"/>
  <c r="G468"/>
  <c r="D468"/>
  <c r="H468"/>
  <c r="E468"/>
  <c r="F468"/>
  <c r="E474"/>
  <c r="D474"/>
  <c r="G474"/>
  <c r="F474"/>
  <c r="C474"/>
  <c r="H474"/>
  <c r="B474"/>
  <c r="D425"/>
  <c r="C425"/>
  <c r="B425"/>
  <c r="H425"/>
  <c r="F425"/>
  <c r="E425"/>
  <c r="G425"/>
  <c r="D361"/>
  <c r="C361"/>
  <c r="G361"/>
  <c r="E361"/>
  <c r="B361"/>
  <c r="H361"/>
  <c r="F361"/>
  <c r="E223"/>
  <c r="B223"/>
  <c r="C223"/>
  <c r="F223"/>
  <c r="G223"/>
  <c r="D223"/>
  <c r="H223"/>
  <c r="E317"/>
  <c r="D317"/>
  <c r="H317"/>
  <c r="B317"/>
  <c r="C317"/>
  <c r="F317"/>
  <c r="G317"/>
  <c r="E285"/>
  <c r="D285"/>
  <c r="G285"/>
  <c r="F285"/>
  <c r="H285"/>
  <c r="C285"/>
  <c r="B285"/>
  <c r="D220"/>
  <c r="C220"/>
  <c r="F220"/>
  <c r="E220"/>
  <c r="H220"/>
  <c r="B220"/>
  <c r="G220"/>
  <c r="E132"/>
  <c r="C132"/>
  <c r="G132"/>
  <c r="D132"/>
  <c r="H132"/>
  <c r="F132"/>
  <c r="B132"/>
  <c r="G133"/>
  <c r="H133"/>
  <c r="F133"/>
  <c r="C133"/>
  <c r="D133"/>
  <c r="B133"/>
  <c r="E133"/>
  <c r="D192"/>
  <c r="G192"/>
  <c r="F192"/>
  <c r="H192"/>
  <c r="C192"/>
  <c r="B192"/>
  <c r="E192"/>
  <c r="D160"/>
  <c r="G160"/>
  <c r="F160"/>
  <c r="H160"/>
  <c r="C160"/>
  <c r="B160"/>
  <c r="E160"/>
  <c r="B59"/>
  <c r="F59"/>
  <c r="E59"/>
  <c r="G59"/>
  <c r="C59"/>
  <c r="H59"/>
  <c r="D59"/>
  <c r="B27"/>
  <c r="F27"/>
  <c r="E27"/>
  <c r="G27"/>
  <c r="C27"/>
  <c r="D27"/>
  <c r="H27"/>
  <c r="E360"/>
  <c r="D360"/>
  <c r="B360"/>
  <c r="G360"/>
  <c r="H360"/>
  <c r="C360"/>
  <c r="F360"/>
  <c r="H335"/>
  <c r="C335"/>
  <c r="F335"/>
  <c r="E335"/>
  <c r="D335"/>
  <c r="B335"/>
  <c r="G335"/>
  <c r="B91"/>
  <c r="D91"/>
  <c r="G91"/>
  <c r="H91"/>
  <c r="F91"/>
  <c r="E91"/>
  <c r="C91"/>
  <c r="E408"/>
  <c r="B408"/>
  <c r="D408"/>
  <c r="H408"/>
  <c r="G408"/>
  <c r="C408"/>
  <c r="F408"/>
  <c r="H383"/>
  <c r="G383"/>
  <c r="C383"/>
  <c r="F383"/>
  <c r="E383"/>
  <c r="B383"/>
  <c r="D383"/>
  <c r="D122"/>
  <c r="C122"/>
  <c r="H122"/>
  <c r="B122"/>
  <c r="F122"/>
  <c r="G122"/>
  <c r="E122"/>
  <c r="D177"/>
  <c r="G177"/>
  <c r="F177"/>
  <c r="H177"/>
  <c r="C177"/>
  <c r="B177"/>
  <c r="E177"/>
  <c r="F191"/>
  <c r="G191"/>
  <c r="E191"/>
  <c r="H191"/>
  <c r="D191"/>
  <c r="B191"/>
  <c r="C191"/>
  <c r="C419"/>
  <c r="B419"/>
  <c r="E419"/>
  <c r="H419"/>
  <c r="G419"/>
  <c r="D419"/>
  <c r="F419"/>
  <c r="H189"/>
  <c r="C189"/>
  <c r="B189"/>
  <c r="E189"/>
  <c r="D189"/>
  <c r="G189"/>
  <c r="F189"/>
  <c r="F444"/>
  <c r="B444"/>
  <c r="E444"/>
  <c r="G444"/>
  <c r="H444"/>
  <c r="C444"/>
  <c r="D444"/>
  <c r="C288"/>
  <c r="B288"/>
  <c r="E288"/>
  <c r="F288"/>
  <c r="G288"/>
  <c r="D288"/>
  <c r="H288"/>
  <c r="B452"/>
  <c r="F452"/>
  <c r="E452"/>
  <c r="G452"/>
  <c r="H452"/>
  <c r="D452"/>
  <c r="C452"/>
  <c r="E304"/>
  <c r="B304"/>
  <c r="G304"/>
  <c r="F304"/>
  <c r="H304"/>
  <c r="D304"/>
  <c r="C304"/>
  <c r="H30"/>
  <c r="F30"/>
  <c r="D30"/>
  <c r="G30"/>
  <c r="C30"/>
  <c r="B30"/>
  <c r="E30"/>
  <c r="D356"/>
  <c r="C356"/>
  <c r="B356"/>
  <c r="E356"/>
  <c r="H356"/>
  <c r="G356"/>
  <c r="F356"/>
  <c r="H446"/>
  <c r="G446"/>
  <c r="F446"/>
  <c r="D446"/>
  <c r="C446"/>
  <c r="B446"/>
  <c r="E446"/>
  <c r="D331"/>
  <c r="C331"/>
  <c r="B331"/>
  <c r="E331"/>
  <c r="H331"/>
  <c r="G331"/>
  <c r="F331"/>
  <c r="E193"/>
  <c r="D193"/>
  <c r="G193"/>
  <c r="F193"/>
  <c r="H193"/>
  <c r="C193"/>
  <c r="B193"/>
  <c r="B99"/>
  <c r="E99"/>
  <c r="F99"/>
  <c r="H99"/>
  <c r="G99"/>
  <c r="C99"/>
  <c r="D99"/>
  <c r="C442"/>
  <c r="B442"/>
  <c r="E442"/>
  <c r="H442"/>
  <c r="G442"/>
  <c r="F442"/>
  <c r="D442"/>
  <c r="D95"/>
  <c r="C95"/>
  <c r="F95"/>
  <c r="B95"/>
  <c r="G95"/>
  <c r="H95"/>
  <c r="E95"/>
  <c r="D426"/>
  <c r="C426"/>
  <c r="B426"/>
  <c r="E426"/>
  <c r="H426"/>
  <c r="G426"/>
  <c r="F426"/>
  <c r="D362"/>
  <c r="C362"/>
  <c r="B362"/>
  <c r="E362"/>
  <c r="H362"/>
  <c r="G362"/>
  <c r="F362"/>
  <c r="E494"/>
  <c r="D494"/>
  <c r="G494"/>
  <c r="F494"/>
  <c r="H494"/>
  <c r="B494"/>
  <c r="C494"/>
  <c r="D449"/>
  <c r="C449"/>
  <c r="B449"/>
  <c r="E449"/>
  <c r="H449"/>
  <c r="G449"/>
  <c r="F449"/>
  <c r="D401"/>
  <c r="C401"/>
  <c r="B401"/>
  <c r="E401"/>
  <c r="H401"/>
  <c r="G401"/>
  <c r="F401"/>
  <c r="D337"/>
  <c r="C337"/>
  <c r="B337"/>
  <c r="E337"/>
  <c r="H337"/>
  <c r="G337"/>
  <c r="F337"/>
  <c r="C240"/>
  <c r="B240"/>
  <c r="G240"/>
  <c r="D240"/>
  <c r="H240"/>
  <c r="E240"/>
  <c r="F240"/>
  <c r="E305"/>
  <c r="D305"/>
  <c r="G305"/>
  <c r="F305"/>
  <c r="H305"/>
  <c r="C305"/>
  <c r="B305"/>
  <c r="E273"/>
  <c r="D273"/>
  <c r="G273"/>
  <c r="F273"/>
  <c r="H273"/>
  <c r="C273"/>
  <c r="B273"/>
  <c r="D208"/>
  <c r="C208"/>
  <c r="F208"/>
  <c r="E208"/>
  <c r="H208"/>
  <c r="G208"/>
  <c r="B208"/>
  <c r="E108"/>
  <c r="C108"/>
  <c r="G108"/>
  <c r="D108"/>
  <c r="H108"/>
  <c r="F108"/>
  <c r="B108"/>
  <c r="E109"/>
  <c r="C109"/>
  <c r="G109"/>
  <c r="D109"/>
  <c r="H109"/>
  <c r="B109"/>
  <c r="F109"/>
  <c r="D180"/>
  <c r="G180"/>
  <c r="F180"/>
  <c r="H180"/>
  <c r="C180"/>
  <c r="B180"/>
  <c r="E180"/>
  <c r="D148"/>
  <c r="G148"/>
  <c r="F148"/>
  <c r="H148"/>
  <c r="C148"/>
  <c r="B148"/>
  <c r="E148"/>
  <c r="C47"/>
  <c r="D47"/>
  <c r="H47"/>
  <c r="B47"/>
  <c r="F47"/>
  <c r="G47"/>
  <c r="E47"/>
  <c r="D12"/>
  <c r="B12"/>
  <c r="C12"/>
  <c r="H12"/>
  <c r="E12"/>
  <c r="G12"/>
  <c r="F12"/>
  <c r="H328"/>
  <c r="C328"/>
  <c r="G328"/>
  <c r="E328"/>
  <c r="F328"/>
  <c r="B328"/>
  <c r="D328"/>
  <c r="B229"/>
  <c r="F229"/>
  <c r="G229"/>
  <c r="C229"/>
  <c r="D229"/>
  <c r="E229"/>
  <c r="H229"/>
  <c r="B171"/>
  <c r="G171"/>
  <c r="D171"/>
  <c r="E171"/>
  <c r="F171"/>
  <c r="H171"/>
  <c r="C171"/>
  <c r="C376"/>
  <c r="D376"/>
  <c r="E376"/>
  <c r="B376"/>
  <c r="G376"/>
  <c r="H376"/>
  <c r="F376"/>
  <c r="B351"/>
  <c r="G351"/>
  <c r="H351"/>
  <c r="F351"/>
  <c r="C351"/>
  <c r="D351"/>
  <c r="E351"/>
  <c r="G123"/>
  <c r="E123"/>
  <c r="D123"/>
  <c r="C123"/>
  <c r="H123"/>
  <c r="B123"/>
  <c r="F123"/>
  <c r="D19"/>
  <c r="H19"/>
  <c r="B19"/>
  <c r="E19"/>
  <c r="G19"/>
  <c r="F19"/>
  <c r="C19"/>
  <c r="G159"/>
  <c r="E159"/>
  <c r="H159"/>
  <c r="D159"/>
  <c r="B159"/>
  <c r="C159"/>
  <c r="F159"/>
  <c r="F458"/>
  <c r="D458"/>
  <c r="C458"/>
  <c r="B458"/>
  <c r="E458"/>
  <c r="H458"/>
  <c r="G458"/>
  <c r="B127"/>
  <c r="F127"/>
  <c r="E127"/>
  <c r="C127"/>
  <c r="G127"/>
  <c r="H127"/>
  <c r="D127"/>
  <c r="D250"/>
  <c r="H250"/>
  <c r="F250"/>
  <c r="E250"/>
  <c r="C250"/>
  <c r="B250"/>
  <c r="G250"/>
  <c r="B278"/>
  <c r="E278"/>
  <c r="D278"/>
  <c r="G278"/>
  <c r="F278"/>
  <c r="H278"/>
  <c r="C278"/>
  <c r="G118"/>
  <c r="H118"/>
  <c r="F118"/>
  <c r="C118"/>
  <c r="D118"/>
  <c r="E118"/>
  <c r="B118"/>
  <c r="G185"/>
  <c r="F185"/>
  <c r="H185"/>
  <c r="C185"/>
  <c r="B185"/>
  <c r="E185"/>
  <c r="D185"/>
  <c r="E52"/>
  <c r="G52"/>
  <c r="C52"/>
  <c r="D52"/>
  <c r="H52"/>
  <c r="B52"/>
  <c r="F52"/>
  <c r="D292"/>
  <c r="G292"/>
  <c r="F292"/>
  <c r="B292"/>
  <c r="C292"/>
  <c r="H292"/>
  <c r="E292"/>
  <c r="F142"/>
  <c r="H142"/>
  <c r="D142"/>
  <c r="B142"/>
  <c r="C142"/>
  <c r="E142"/>
  <c r="G142"/>
  <c r="B83"/>
  <c r="E83"/>
  <c r="G83"/>
  <c r="C83"/>
  <c r="F83"/>
  <c r="H83"/>
  <c r="D83"/>
  <c r="F66"/>
  <c r="H66"/>
  <c r="G66"/>
  <c r="B66"/>
  <c r="E66"/>
  <c r="C66"/>
  <c r="D66"/>
  <c r="C332"/>
  <c r="B332"/>
  <c r="E332"/>
  <c r="H332"/>
  <c r="G332"/>
  <c r="F332"/>
  <c r="D332"/>
  <c r="G434"/>
  <c r="F434"/>
  <c r="D434"/>
  <c r="C434"/>
  <c r="B434"/>
  <c r="E434"/>
  <c r="H434"/>
  <c r="B233"/>
  <c r="D233"/>
  <c r="G233"/>
  <c r="H233"/>
  <c r="F233"/>
  <c r="E233"/>
  <c r="C233"/>
  <c r="C290"/>
  <c r="B290"/>
  <c r="E290"/>
  <c r="G290"/>
  <c r="H290"/>
  <c r="D290"/>
  <c r="F290"/>
  <c r="B140"/>
  <c r="C140"/>
  <c r="E140"/>
  <c r="H140"/>
  <c r="G140"/>
  <c r="F140"/>
  <c r="D140"/>
  <c r="B79"/>
  <c r="F79"/>
  <c r="E79"/>
  <c r="C79"/>
  <c r="D79"/>
  <c r="G79"/>
  <c r="H79"/>
  <c r="D64"/>
  <c r="G64"/>
  <c r="B64"/>
  <c r="E64"/>
  <c r="C64"/>
  <c r="F64"/>
  <c r="H64"/>
  <c r="E465"/>
  <c r="B465"/>
  <c r="D465"/>
  <c r="G465"/>
  <c r="H465"/>
  <c r="F465"/>
  <c r="C465"/>
  <c r="E406"/>
  <c r="H406"/>
  <c r="G406"/>
  <c r="F406"/>
  <c r="D406"/>
  <c r="C406"/>
  <c r="B406"/>
  <c r="D374"/>
  <c r="C374"/>
  <c r="B374"/>
  <c r="E374"/>
  <c r="H374"/>
  <c r="G374"/>
  <c r="F374"/>
  <c r="E342"/>
  <c r="H342"/>
  <c r="G342"/>
  <c r="F342"/>
  <c r="D342"/>
  <c r="B342"/>
  <c r="C342"/>
  <c r="E500"/>
  <c r="D500"/>
  <c r="G500"/>
  <c r="F500"/>
  <c r="H500"/>
  <c r="B500"/>
  <c r="C500"/>
  <c r="F484"/>
  <c r="H484"/>
  <c r="C484"/>
  <c r="B484"/>
  <c r="E484"/>
  <c r="D484"/>
  <c r="G484"/>
  <c r="D455"/>
  <c r="C455"/>
  <c r="B455"/>
  <c r="E455"/>
  <c r="H455"/>
  <c r="G455"/>
  <c r="F455"/>
  <c r="E439"/>
  <c r="H439"/>
  <c r="G439"/>
  <c r="F439"/>
  <c r="D439"/>
  <c r="C439"/>
  <c r="B439"/>
  <c r="D413"/>
  <c r="C413"/>
  <c r="B413"/>
  <c r="E413"/>
  <c r="H413"/>
  <c r="G413"/>
  <c r="F413"/>
  <c r="E381"/>
  <c r="H381"/>
  <c r="G381"/>
  <c r="F381"/>
  <c r="D381"/>
  <c r="C381"/>
  <c r="B381"/>
  <c r="D349"/>
  <c r="C349"/>
  <c r="B349"/>
  <c r="E349"/>
  <c r="H349"/>
  <c r="G349"/>
  <c r="F349"/>
  <c r="G243"/>
  <c r="H243"/>
  <c r="F243"/>
  <c r="C243"/>
  <c r="E243"/>
  <c r="D243"/>
  <c r="B243"/>
  <c r="C252"/>
  <c r="B252"/>
  <c r="G252"/>
  <c r="D252"/>
  <c r="H252"/>
  <c r="E252"/>
  <c r="F252"/>
  <c r="E327"/>
  <c r="H327"/>
  <c r="G327"/>
  <c r="F327"/>
  <c r="D327"/>
  <c r="C327"/>
  <c r="B327"/>
  <c r="E311"/>
  <c r="D311"/>
  <c r="G311"/>
  <c r="F311"/>
  <c r="H311"/>
  <c r="C311"/>
  <c r="B311"/>
  <c r="F295"/>
  <c r="H295"/>
  <c r="C295"/>
  <c r="B295"/>
  <c r="E295"/>
  <c r="D295"/>
  <c r="G295"/>
  <c r="E279"/>
  <c r="D279"/>
  <c r="G279"/>
  <c r="F279"/>
  <c r="H279"/>
  <c r="C279"/>
  <c r="B279"/>
  <c r="F263"/>
  <c r="H263"/>
  <c r="C263"/>
  <c r="B263"/>
  <c r="E263"/>
  <c r="D263"/>
  <c r="G263"/>
  <c r="D214"/>
  <c r="C214"/>
  <c r="B214"/>
  <c r="E214"/>
  <c r="H214"/>
  <c r="G214"/>
  <c r="F214"/>
  <c r="F145"/>
  <c r="H145"/>
  <c r="D145"/>
  <c r="G145"/>
  <c r="E145"/>
  <c r="C145"/>
  <c r="B145"/>
  <c r="H120"/>
  <c r="B120"/>
  <c r="F120"/>
  <c r="E120"/>
  <c r="C120"/>
  <c r="D120"/>
  <c r="G120"/>
  <c r="C88"/>
  <c r="G88"/>
  <c r="D88"/>
  <c r="H88"/>
  <c r="B88"/>
  <c r="F88"/>
  <c r="E88"/>
  <c r="F121"/>
  <c r="E121"/>
  <c r="C121"/>
  <c r="H121"/>
  <c r="B121"/>
  <c r="G121"/>
  <c r="D121"/>
  <c r="C89"/>
  <c r="G89"/>
  <c r="D89"/>
  <c r="H89"/>
  <c r="B89"/>
  <c r="F89"/>
  <c r="E89"/>
  <c r="H186"/>
  <c r="C186"/>
  <c r="B186"/>
  <c r="E186"/>
  <c r="D186"/>
  <c r="G186"/>
  <c r="F186"/>
  <c r="E170"/>
  <c r="D170"/>
  <c r="G170"/>
  <c r="F170"/>
  <c r="H170"/>
  <c r="C170"/>
  <c r="B170"/>
  <c r="H154"/>
  <c r="C154"/>
  <c r="B154"/>
  <c r="E154"/>
  <c r="D154"/>
  <c r="G154"/>
  <c r="F154"/>
  <c r="G69"/>
  <c r="C69"/>
  <c r="D69"/>
  <c r="H69"/>
  <c r="B69"/>
  <c r="E69"/>
  <c r="F69"/>
  <c r="B53"/>
  <c r="F53"/>
  <c r="E53"/>
  <c r="G53"/>
  <c r="C53"/>
  <c r="H53"/>
  <c r="D53"/>
  <c r="G37"/>
  <c r="C37"/>
  <c r="D37"/>
  <c r="H37"/>
  <c r="B37"/>
  <c r="F37"/>
  <c r="E37"/>
  <c r="C21"/>
  <c r="F21"/>
  <c r="H21"/>
  <c r="D21"/>
  <c r="E21"/>
  <c r="G21"/>
  <c r="B21"/>
  <c r="C460"/>
  <c r="B460"/>
  <c r="F460"/>
  <c r="D460"/>
  <c r="E460"/>
  <c r="H460"/>
  <c r="G460"/>
  <c r="B481"/>
  <c r="D481"/>
  <c r="C481"/>
  <c r="G481"/>
  <c r="E481"/>
  <c r="F481"/>
  <c r="H481"/>
  <c r="C324"/>
  <c r="B324"/>
  <c r="E324"/>
  <c r="D324"/>
  <c r="G324"/>
  <c r="F324"/>
  <c r="H324"/>
  <c r="D46"/>
  <c r="E46"/>
  <c r="B46"/>
  <c r="G46"/>
  <c r="C46"/>
  <c r="H46"/>
  <c r="F46"/>
  <c r="C372"/>
  <c r="B372"/>
  <c r="E372"/>
  <c r="H372"/>
  <c r="G372"/>
  <c r="D372"/>
  <c r="F372"/>
  <c r="G454"/>
  <c r="F454"/>
  <c r="D454"/>
  <c r="C454"/>
  <c r="B454"/>
  <c r="H454"/>
  <c r="E454"/>
  <c r="C347"/>
  <c r="B347"/>
  <c r="E347"/>
  <c r="H347"/>
  <c r="G347"/>
  <c r="F347"/>
  <c r="D347"/>
  <c r="D135"/>
  <c r="H135"/>
  <c r="B135"/>
  <c r="F135"/>
  <c r="E135"/>
  <c r="C135"/>
  <c r="G135"/>
  <c r="C98"/>
  <c r="D98"/>
  <c r="B98"/>
  <c r="E98"/>
  <c r="F98"/>
  <c r="H98"/>
  <c r="G98"/>
  <c r="B487"/>
  <c r="E487"/>
  <c r="D487"/>
  <c r="G487"/>
  <c r="F487"/>
  <c r="C487"/>
  <c r="H487"/>
  <c r="B94"/>
  <c r="F94"/>
  <c r="E94"/>
  <c r="C94"/>
  <c r="G94"/>
  <c r="D94"/>
  <c r="H94"/>
  <c r="G461"/>
  <c r="H461"/>
  <c r="F461"/>
  <c r="E461"/>
  <c r="D461"/>
  <c r="C461"/>
  <c r="B461"/>
  <c r="E370"/>
  <c r="H370"/>
  <c r="G370"/>
  <c r="F370"/>
  <c r="C370"/>
  <c r="D370"/>
  <c r="B370"/>
  <c r="F498"/>
  <c r="H498"/>
  <c r="C498"/>
  <c r="E498"/>
  <c r="G498"/>
  <c r="B498"/>
  <c r="D498"/>
  <c r="E453"/>
  <c r="H453"/>
  <c r="G453"/>
  <c r="F453"/>
  <c r="C453"/>
  <c r="D453"/>
  <c r="B453"/>
  <c r="E409"/>
  <c r="H409"/>
  <c r="F409"/>
  <c r="B409"/>
  <c r="C409"/>
  <c r="G409"/>
  <c r="D409"/>
  <c r="E345"/>
  <c r="H345"/>
  <c r="D345"/>
  <c r="F345"/>
  <c r="B345"/>
  <c r="C345"/>
  <c r="G345"/>
  <c r="D248"/>
  <c r="H248"/>
  <c r="F248"/>
  <c r="C248"/>
  <c r="E248"/>
  <c r="G248"/>
  <c r="B248"/>
  <c r="F309"/>
  <c r="D309"/>
  <c r="H309"/>
  <c r="C309"/>
  <c r="E309"/>
  <c r="B309"/>
  <c r="G309"/>
  <c r="F277"/>
  <c r="H277"/>
  <c r="C277"/>
  <c r="B277"/>
  <c r="E277"/>
  <c r="G277"/>
  <c r="D277"/>
  <c r="E212"/>
  <c r="H212"/>
  <c r="G212"/>
  <c r="F212"/>
  <c r="D212"/>
  <c r="C212"/>
  <c r="B212"/>
  <c r="B116"/>
  <c r="F116"/>
  <c r="E116"/>
  <c r="C116"/>
  <c r="G116"/>
  <c r="D116"/>
  <c r="H116"/>
  <c r="E117"/>
  <c r="H117"/>
  <c r="D117"/>
  <c r="C117"/>
  <c r="F117"/>
  <c r="B117"/>
  <c r="G117"/>
  <c r="G184"/>
  <c r="F184"/>
  <c r="H184"/>
  <c r="C184"/>
  <c r="B184"/>
  <c r="D184"/>
  <c r="E184"/>
  <c r="G152"/>
  <c r="F152"/>
  <c r="H152"/>
  <c r="C152"/>
  <c r="B152"/>
  <c r="E152"/>
  <c r="D152"/>
  <c r="E51"/>
  <c r="C51"/>
  <c r="H51"/>
  <c r="F51"/>
  <c r="D51"/>
  <c r="G51"/>
  <c r="B51"/>
  <c r="B16"/>
  <c r="E16"/>
  <c r="H16"/>
  <c r="G16"/>
  <c r="F16"/>
  <c r="D16"/>
  <c r="C16"/>
  <c r="D493"/>
  <c r="B493"/>
  <c r="F493"/>
  <c r="E493"/>
  <c r="G493"/>
  <c r="C493"/>
  <c r="H493"/>
  <c r="G238"/>
  <c r="D238"/>
  <c r="H238"/>
  <c r="F238"/>
  <c r="E238"/>
  <c r="C238"/>
  <c r="B238"/>
  <c r="D70"/>
  <c r="E70"/>
  <c r="B70"/>
  <c r="G70"/>
  <c r="C70"/>
  <c r="H70"/>
  <c r="F70"/>
  <c r="H344"/>
  <c r="G344"/>
  <c r="C344"/>
  <c r="F344"/>
  <c r="E344"/>
  <c r="B344"/>
  <c r="D344"/>
  <c r="G245"/>
  <c r="D245"/>
  <c r="E245"/>
  <c r="H245"/>
  <c r="F245"/>
  <c r="B245"/>
  <c r="C245"/>
  <c r="D187"/>
  <c r="C187"/>
  <c r="F187"/>
  <c r="G187"/>
  <c r="E187"/>
  <c r="B187"/>
  <c r="H187"/>
  <c r="G234"/>
  <c r="D234"/>
  <c r="H234"/>
  <c r="F234"/>
  <c r="E234"/>
  <c r="B234"/>
  <c r="C234"/>
  <c r="C44"/>
  <c r="D44"/>
  <c r="H44"/>
  <c r="B44"/>
  <c r="F44"/>
  <c r="E44"/>
  <c r="G44"/>
  <c r="H58"/>
  <c r="B58"/>
  <c r="D58"/>
  <c r="F58"/>
  <c r="C58"/>
  <c r="E58"/>
  <c r="G58"/>
  <c r="H199"/>
  <c r="G199"/>
  <c r="F199"/>
  <c r="D199"/>
  <c r="C199"/>
  <c r="B199"/>
  <c r="E199"/>
  <c r="G56"/>
  <c r="C56"/>
  <c r="D56"/>
  <c r="H56"/>
  <c r="B56"/>
  <c r="F56"/>
  <c r="E56"/>
  <c r="F416"/>
  <c r="B416"/>
  <c r="E416"/>
  <c r="G416"/>
  <c r="H416"/>
  <c r="D416"/>
  <c r="C416"/>
  <c r="G391"/>
  <c r="H391"/>
  <c r="D391"/>
  <c r="C391"/>
  <c r="F391"/>
  <c r="B391"/>
  <c r="E391"/>
  <c r="C138"/>
  <c r="B138"/>
  <c r="H138"/>
  <c r="F138"/>
  <c r="G138"/>
  <c r="D138"/>
  <c r="E138"/>
  <c r="G432"/>
  <c r="H432"/>
  <c r="D432"/>
  <c r="C432"/>
  <c r="B432"/>
  <c r="F432"/>
  <c r="E432"/>
  <c r="B407"/>
  <c r="F407"/>
  <c r="E407"/>
  <c r="G407"/>
  <c r="H407"/>
  <c r="D407"/>
  <c r="C407"/>
  <c r="D207"/>
  <c r="F207"/>
  <c r="B207"/>
  <c r="E207"/>
  <c r="H207"/>
  <c r="C207"/>
  <c r="G207"/>
  <c r="D11"/>
  <c r="C11"/>
  <c r="B11"/>
  <c r="E11"/>
  <c r="F11"/>
  <c r="H11"/>
  <c r="G11"/>
  <c r="C470"/>
  <c r="B470"/>
  <c r="G470"/>
  <c r="D470"/>
  <c r="H470"/>
  <c r="F470"/>
  <c r="E470"/>
  <c r="H427"/>
  <c r="G427"/>
  <c r="F427"/>
  <c r="D427"/>
  <c r="C427"/>
  <c r="B427"/>
  <c r="E427"/>
  <c r="E225"/>
  <c r="B225"/>
  <c r="D225"/>
  <c r="G225"/>
  <c r="H225"/>
  <c r="F225"/>
  <c r="C225"/>
  <c r="E60"/>
  <c r="G60"/>
  <c r="C60"/>
  <c r="D60"/>
  <c r="H60"/>
  <c r="F60"/>
  <c r="B60"/>
  <c r="H17"/>
  <c r="E17"/>
  <c r="F17"/>
  <c r="D17"/>
  <c r="C17"/>
  <c r="B17"/>
  <c r="G17"/>
  <c r="H249"/>
  <c r="F249"/>
  <c r="C249"/>
  <c r="E249"/>
  <c r="B249"/>
  <c r="D249"/>
  <c r="G249"/>
  <c r="G72"/>
  <c r="C72"/>
  <c r="D72"/>
  <c r="H72"/>
  <c r="B72"/>
  <c r="F72"/>
  <c r="E72"/>
  <c r="B410"/>
  <c r="E410"/>
  <c r="H410"/>
  <c r="G410"/>
  <c r="F410"/>
  <c r="D410"/>
  <c r="C410"/>
  <c r="B346"/>
  <c r="E346"/>
  <c r="H346"/>
  <c r="G346"/>
  <c r="F346"/>
  <c r="D346"/>
  <c r="C346"/>
  <c r="G486"/>
  <c r="F486"/>
  <c r="H486"/>
  <c r="C486"/>
  <c r="B486"/>
  <c r="E486"/>
  <c r="D486"/>
  <c r="B441"/>
  <c r="E441"/>
  <c r="H441"/>
  <c r="G441"/>
  <c r="F441"/>
  <c r="D441"/>
  <c r="C441"/>
  <c r="B385"/>
  <c r="E385"/>
  <c r="H385"/>
  <c r="G385"/>
  <c r="F385"/>
  <c r="D385"/>
  <c r="C385"/>
  <c r="D247"/>
  <c r="G247"/>
  <c r="H247"/>
  <c r="F247"/>
  <c r="C247"/>
  <c r="E247"/>
  <c r="B247"/>
  <c r="G224"/>
  <c r="D224"/>
  <c r="H224"/>
  <c r="F224"/>
  <c r="E224"/>
  <c r="C224"/>
  <c r="B224"/>
  <c r="G297"/>
  <c r="F297"/>
  <c r="H297"/>
  <c r="C297"/>
  <c r="B297"/>
  <c r="E297"/>
  <c r="D297"/>
  <c r="G265"/>
  <c r="F265"/>
  <c r="H265"/>
  <c r="C265"/>
  <c r="B265"/>
  <c r="E265"/>
  <c r="D265"/>
  <c r="G198"/>
  <c r="F198"/>
  <c r="D198"/>
  <c r="C198"/>
  <c r="B198"/>
  <c r="E198"/>
  <c r="H198"/>
  <c r="F92"/>
  <c r="E92"/>
  <c r="C92"/>
  <c r="G92"/>
  <c r="D92"/>
  <c r="H92"/>
  <c r="B92"/>
  <c r="B93"/>
  <c r="F93"/>
  <c r="E93"/>
  <c r="C93"/>
  <c r="G93"/>
  <c r="D93"/>
  <c r="H93"/>
  <c r="D172"/>
  <c r="G172"/>
  <c r="F172"/>
  <c r="H172"/>
  <c r="C172"/>
  <c r="B172"/>
  <c r="E172"/>
  <c r="B71"/>
  <c r="F71"/>
  <c r="E71"/>
  <c r="G71"/>
  <c r="C71"/>
  <c r="D71"/>
  <c r="H71"/>
  <c r="B39"/>
  <c r="F39"/>
  <c r="E39"/>
  <c r="G39"/>
  <c r="C39"/>
  <c r="D39"/>
  <c r="H39"/>
  <c r="F4"/>
  <c r="E4"/>
  <c r="C4"/>
  <c r="B4"/>
  <c r="H4"/>
  <c r="D4"/>
  <c r="G4"/>
  <c r="G477"/>
  <c r="E477"/>
  <c r="H477"/>
  <c r="D477"/>
  <c r="C477"/>
  <c r="F477"/>
  <c r="B477"/>
  <c r="C320"/>
  <c r="B320"/>
  <c r="E320"/>
  <c r="D320"/>
  <c r="G320"/>
  <c r="F320"/>
  <c r="H320"/>
  <c r="C38"/>
  <c r="H38"/>
  <c r="E38"/>
  <c r="F38"/>
  <c r="G38"/>
  <c r="D38"/>
  <c r="B38"/>
  <c r="H501"/>
  <c r="B501"/>
  <c r="D501"/>
  <c r="E501"/>
  <c r="F501"/>
  <c r="G501"/>
  <c r="C501"/>
  <c r="G195"/>
  <c r="B195"/>
  <c r="F195"/>
  <c r="C195"/>
  <c r="D195"/>
  <c r="E195"/>
  <c r="H195"/>
  <c r="D155"/>
  <c r="C155"/>
  <c r="F155"/>
  <c r="G155"/>
  <c r="E155"/>
  <c r="B155"/>
  <c r="H155"/>
  <c r="H302"/>
  <c r="C302"/>
  <c r="B302"/>
  <c r="E302"/>
  <c r="D302"/>
  <c r="G302"/>
  <c r="F302"/>
  <c r="H9"/>
  <c r="E9"/>
  <c r="G9"/>
  <c r="F9"/>
  <c r="D9"/>
  <c r="C9"/>
  <c r="B9"/>
  <c r="D26"/>
  <c r="F26"/>
  <c r="C26"/>
  <c r="E26"/>
  <c r="G26"/>
  <c r="H26"/>
  <c r="B26"/>
  <c r="B355"/>
  <c r="E355"/>
  <c r="H355"/>
  <c r="G355"/>
  <c r="F355"/>
  <c r="D355"/>
  <c r="C355"/>
  <c r="C157"/>
  <c r="B157"/>
  <c r="E157"/>
  <c r="D157"/>
  <c r="G157"/>
  <c r="F157"/>
  <c r="H157"/>
  <c r="F326"/>
  <c r="H326"/>
  <c r="C326"/>
  <c r="B326"/>
  <c r="E326"/>
  <c r="G326"/>
  <c r="D326"/>
  <c r="B262"/>
  <c r="E262"/>
  <c r="D262"/>
  <c r="G262"/>
  <c r="F262"/>
  <c r="H262"/>
  <c r="C262"/>
  <c r="B86"/>
  <c r="F86"/>
  <c r="E86"/>
  <c r="C86"/>
  <c r="G86"/>
  <c r="D86"/>
  <c r="H86"/>
  <c r="G169"/>
  <c r="F169"/>
  <c r="H169"/>
  <c r="C169"/>
  <c r="B169"/>
  <c r="E169"/>
  <c r="D169"/>
  <c r="E36"/>
  <c r="G36"/>
  <c r="C36"/>
  <c r="D36"/>
  <c r="H36"/>
  <c r="B36"/>
  <c r="F36"/>
  <c r="D276"/>
  <c r="H276"/>
  <c r="F276"/>
  <c r="G276"/>
  <c r="C276"/>
  <c r="B276"/>
  <c r="E276"/>
  <c r="F114"/>
  <c r="C114"/>
  <c r="D114"/>
  <c r="B114"/>
  <c r="H114"/>
  <c r="G114"/>
  <c r="E114"/>
  <c r="D183"/>
  <c r="H183"/>
  <c r="F183"/>
  <c r="G183"/>
  <c r="C183"/>
  <c r="B183"/>
  <c r="E183"/>
  <c r="F50"/>
  <c r="H50"/>
  <c r="G50"/>
  <c r="B50"/>
  <c r="E50"/>
  <c r="D50"/>
  <c r="C50"/>
  <c r="D428"/>
  <c r="C428"/>
  <c r="B428"/>
  <c r="E428"/>
  <c r="H428"/>
  <c r="F428"/>
  <c r="G428"/>
  <c r="F495"/>
  <c r="H495"/>
  <c r="C495"/>
  <c r="B495"/>
  <c r="E495"/>
  <c r="D495"/>
  <c r="G495"/>
  <c r="D403"/>
  <c r="C403"/>
  <c r="B403"/>
  <c r="E403"/>
  <c r="H403"/>
  <c r="G403"/>
  <c r="F403"/>
  <c r="D242"/>
  <c r="H242"/>
  <c r="F242"/>
  <c r="E242"/>
  <c r="C242"/>
  <c r="B242"/>
  <c r="G242"/>
  <c r="E274"/>
  <c r="D274"/>
  <c r="G274"/>
  <c r="F274"/>
  <c r="H274"/>
  <c r="C274"/>
  <c r="B274"/>
  <c r="G110"/>
  <c r="H110"/>
  <c r="F110"/>
  <c r="C110"/>
  <c r="D110"/>
  <c r="B110"/>
  <c r="E110"/>
  <c r="C181"/>
  <c r="B181"/>
  <c r="E181"/>
  <c r="D181"/>
  <c r="G181"/>
  <c r="F181"/>
  <c r="H181"/>
  <c r="B48"/>
  <c r="F48"/>
  <c r="E48"/>
  <c r="G48"/>
  <c r="C48"/>
  <c r="H48"/>
  <c r="D48"/>
  <c r="G430"/>
  <c r="F430"/>
  <c r="D430"/>
  <c r="C430"/>
  <c r="B430"/>
  <c r="E430"/>
  <c r="H430"/>
  <c r="B398"/>
  <c r="E398"/>
  <c r="H398"/>
  <c r="G398"/>
  <c r="F398"/>
  <c r="D398"/>
  <c r="C398"/>
  <c r="G366"/>
  <c r="F366"/>
  <c r="D366"/>
  <c r="C366"/>
  <c r="B366"/>
  <c r="E366"/>
  <c r="H366"/>
  <c r="B334"/>
  <c r="E334"/>
  <c r="H334"/>
  <c r="G334"/>
  <c r="F334"/>
  <c r="D334"/>
  <c r="C334"/>
  <c r="C496"/>
  <c r="B496"/>
  <c r="E496"/>
  <c r="D496"/>
  <c r="G496"/>
  <c r="F496"/>
  <c r="H496"/>
  <c r="G480"/>
  <c r="F480"/>
  <c r="H480"/>
  <c r="C480"/>
  <c r="B480"/>
  <c r="D480"/>
  <c r="E480"/>
  <c r="G451"/>
  <c r="F451"/>
  <c r="D451"/>
  <c r="C451"/>
  <c r="B451"/>
  <c r="E451"/>
  <c r="H451"/>
  <c r="B435"/>
  <c r="E435"/>
  <c r="H435"/>
  <c r="G435"/>
  <c r="F435"/>
  <c r="D435"/>
  <c r="C435"/>
  <c r="G405"/>
  <c r="F405"/>
  <c r="D405"/>
  <c r="C405"/>
  <c r="B405"/>
  <c r="E405"/>
  <c r="H405"/>
  <c r="B373"/>
  <c r="E373"/>
  <c r="H373"/>
  <c r="G373"/>
  <c r="F373"/>
  <c r="D373"/>
  <c r="C373"/>
  <c r="G341"/>
  <c r="F341"/>
  <c r="D341"/>
  <c r="C341"/>
  <c r="B341"/>
  <c r="E341"/>
  <c r="H341"/>
  <c r="D235"/>
  <c r="G235"/>
  <c r="H235"/>
  <c r="F235"/>
  <c r="C235"/>
  <c r="E235"/>
  <c r="B235"/>
  <c r="F244"/>
  <c r="E244"/>
  <c r="C244"/>
  <c r="B244"/>
  <c r="G244"/>
  <c r="D244"/>
  <c r="H244"/>
  <c r="G323"/>
  <c r="F323"/>
  <c r="H323"/>
  <c r="C323"/>
  <c r="B323"/>
  <c r="D323"/>
  <c r="E323"/>
  <c r="C307"/>
  <c r="B307"/>
  <c r="E307"/>
  <c r="D307"/>
  <c r="G307"/>
  <c r="F307"/>
  <c r="H307"/>
  <c r="G291"/>
  <c r="F291"/>
  <c r="H291"/>
  <c r="C291"/>
  <c r="B291"/>
  <c r="E291"/>
  <c r="D291"/>
  <c r="C275"/>
  <c r="B275"/>
  <c r="E275"/>
  <c r="D275"/>
  <c r="G275"/>
  <c r="F275"/>
  <c r="H275"/>
  <c r="G259"/>
  <c r="F259"/>
  <c r="H259"/>
  <c r="C259"/>
  <c r="B259"/>
  <c r="E259"/>
  <c r="D259"/>
  <c r="G210"/>
  <c r="F210"/>
  <c r="D210"/>
  <c r="C210"/>
  <c r="B210"/>
  <c r="E210"/>
  <c r="H210"/>
  <c r="C141"/>
  <c r="E141"/>
  <c r="H141"/>
  <c r="F141"/>
  <c r="G141"/>
  <c r="D141"/>
  <c r="B141"/>
  <c r="F112"/>
  <c r="E112"/>
  <c r="C112"/>
  <c r="G112"/>
  <c r="D112"/>
  <c r="H112"/>
  <c r="B112"/>
  <c r="B80"/>
  <c r="F80"/>
  <c r="E80"/>
  <c r="C80"/>
  <c r="G80"/>
  <c r="H80"/>
  <c r="D80"/>
  <c r="C113"/>
  <c r="G113"/>
  <c r="D113"/>
  <c r="H113"/>
  <c r="B113"/>
  <c r="F113"/>
  <c r="E113"/>
  <c r="B81"/>
  <c r="F81"/>
  <c r="E81"/>
  <c r="C81"/>
  <c r="G81"/>
  <c r="D81"/>
  <c r="H81"/>
  <c r="G182"/>
  <c r="F182"/>
  <c r="H182"/>
  <c r="C182"/>
  <c r="B182"/>
  <c r="E182"/>
  <c r="D182"/>
  <c r="B166"/>
  <c r="E166"/>
  <c r="D166"/>
  <c r="G166"/>
  <c r="F166"/>
  <c r="H166"/>
  <c r="C166"/>
  <c r="G150"/>
  <c r="F150"/>
  <c r="H150"/>
  <c r="C150"/>
  <c r="B150"/>
  <c r="E150"/>
  <c r="D150"/>
  <c r="E65"/>
  <c r="G65"/>
  <c r="C65"/>
  <c r="D65"/>
  <c r="H65"/>
  <c r="B65"/>
  <c r="F65"/>
  <c r="D49"/>
  <c r="H49"/>
  <c r="B49"/>
  <c r="F49"/>
  <c r="E49"/>
  <c r="G49"/>
  <c r="C49"/>
  <c r="E33"/>
  <c r="G33"/>
  <c r="C33"/>
  <c r="D33"/>
  <c r="H33"/>
  <c r="F33"/>
  <c r="B33"/>
  <c r="B15"/>
  <c r="E15"/>
  <c r="H15"/>
  <c r="G15"/>
  <c r="F15"/>
  <c r="D15"/>
  <c r="C15"/>
  <c r="H316"/>
  <c r="C316"/>
  <c r="B316"/>
  <c r="E316"/>
  <c r="D316"/>
  <c r="G316"/>
  <c r="F316"/>
  <c r="G467"/>
  <c r="D467"/>
  <c r="F467"/>
  <c r="H467"/>
  <c r="C467"/>
  <c r="E467"/>
  <c r="B467"/>
  <c r="D423"/>
  <c r="E423"/>
  <c r="F423"/>
  <c r="H423"/>
  <c r="C423"/>
  <c r="G423"/>
  <c r="B423"/>
  <c r="H256"/>
  <c r="C256"/>
  <c r="B256"/>
  <c r="E256"/>
  <c r="F256"/>
  <c r="G256"/>
  <c r="D256"/>
  <c r="H436"/>
  <c r="F436"/>
  <c r="C436"/>
  <c r="G436"/>
  <c r="B436"/>
  <c r="D436"/>
  <c r="E436"/>
  <c r="E272"/>
  <c r="B272"/>
  <c r="G272"/>
  <c r="F272"/>
  <c r="H272"/>
  <c r="D272"/>
  <c r="C272"/>
  <c r="C22"/>
  <c r="D22"/>
  <c r="F22"/>
  <c r="B22"/>
  <c r="G22"/>
  <c r="H22"/>
  <c r="E22"/>
  <c r="C340"/>
  <c r="B340"/>
  <c r="E340"/>
  <c r="H340"/>
  <c r="G340"/>
  <c r="F340"/>
  <c r="D340"/>
  <c r="G438"/>
  <c r="F438"/>
  <c r="D438"/>
  <c r="C438"/>
  <c r="B438"/>
  <c r="E438"/>
  <c r="H438"/>
  <c r="B241"/>
  <c r="D241"/>
  <c r="G241"/>
  <c r="H241"/>
  <c r="F241"/>
  <c r="C241"/>
  <c r="E241"/>
  <c r="D161"/>
  <c r="G161"/>
  <c r="F161"/>
  <c r="H161"/>
  <c r="C161"/>
  <c r="B161"/>
  <c r="E161"/>
  <c r="G175"/>
  <c r="C175"/>
  <c r="H175"/>
  <c r="F175"/>
  <c r="B175"/>
  <c r="E175"/>
  <c r="D175"/>
  <c r="B387"/>
  <c r="E387"/>
  <c r="H387"/>
  <c r="G387"/>
  <c r="F387"/>
  <c r="D387"/>
  <c r="C387"/>
  <c r="C173"/>
  <c r="B173"/>
  <c r="E173"/>
  <c r="D173"/>
  <c r="G173"/>
  <c r="F173"/>
  <c r="H173"/>
  <c r="H418"/>
  <c r="G418"/>
  <c r="F418"/>
  <c r="C418"/>
  <c r="E418"/>
  <c r="D418"/>
  <c r="B418"/>
  <c r="H354"/>
  <c r="G354"/>
  <c r="F354"/>
  <c r="D354"/>
  <c r="B354"/>
  <c r="C354"/>
  <c r="E354"/>
  <c r="H490"/>
  <c r="C490"/>
  <c r="B490"/>
  <c r="D490"/>
  <c r="F490"/>
  <c r="E490"/>
  <c r="G490"/>
  <c r="H445"/>
  <c r="G445"/>
  <c r="F445"/>
  <c r="D445"/>
  <c r="B445"/>
  <c r="C445"/>
  <c r="E445"/>
  <c r="H393"/>
  <c r="F393"/>
  <c r="G393"/>
  <c r="C393"/>
  <c r="D393"/>
  <c r="E393"/>
  <c r="B393"/>
  <c r="H329"/>
  <c r="B329"/>
  <c r="F329"/>
  <c r="G329"/>
  <c r="C329"/>
  <c r="E329"/>
  <c r="D329"/>
  <c r="H232"/>
  <c r="C232"/>
  <c r="D232"/>
  <c r="G232"/>
  <c r="E232"/>
  <c r="F232"/>
  <c r="B232"/>
  <c r="H301"/>
  <c r="C301"/>
  <c r="B301"/>
  <c r="E301"/>
  <c r="D301"/>
  <c r="G301"/>
  <c r="F301"/>
  <c r="H269"/>
  <c r="C269"/>
  <c r="B269"/>
  <c r="E269"/>
  <c r="D269"/>
  <c r="G269"/>
  <c r="F269"/>
  <c r="D204"/>
  <c r="G204"/>
  <c r="C204"/>
  <c r="B204"/>
  <c r="H204"/>
  <c r="E204"/>
  <c r="F204"/>
  <c r="H100"/>
  <c r="B100"/>
  <c r="F100"/>
  <c r="E100"/>
  <c r="C100"/>
  <c r="D100"/>
  <c r="G100"/>
  <c r="E101"/>
  <c r="C101"/>
  <c r="G101"/>
  <c r="D101"/>
  <c r="H101"/>
  <c r="B101"/>
  <c r="F101"/>
  <c r="C176"/>
  <c r="B176"/>
  <c r="E176"/>
  <c r="D176"/>
  <c r="G176"/>
  <c r="F176"/>
  <c r="H176"/>
  <c r="G18"/>
  <c r="F18"/>
  <c r="D18"/>
  <c r="C18"/>
  <c r="B18"/>
  <c r="E18"/>
  <c r="H18"/>
  <c r="C43"/>
  <c r="D43"/>
  <c r="H43"/>
  <c r="B43"/>
  <c r="F43"/>
  <c r="G43"/>
  <c r="E43"/>
  <c r="B8"/>
  <c r="G8"/>
  <c r="E8"/>
  <c r="D8"/>
  <c r="H8"/>
  <c r="C8"/>
  <c r="F8"/>
  <c r="B448"/>
  <c r="G448"/>
  <c r="H448"/>
  <c r="C448"/>
  <c r="F448"/>
  <c r="E448"/>
  <c r="D448"/>
  <c r="B296"/>
  <c r="G296"/>
  <c r="D296"/>
  <c r="E296"/>
  <c r="F296"/>
  <c r="H296"/>
  <c r="C296"/>
  <c r="G485"/>
  <c r="E485"/>
  <c r="H485"/>
  <c r="C485"/>
  <c r="D485"/>
  <c r="B485"/>
  <c r="F485"/>
  <c r="D222"/>
  <c r="H222"/>
  <c r="F222"/>
  <c r="E222"/>
  <c r="C222"/>
  <c r="G222"/>
  <c r="B222"/>
  <c r="G54"/>
  <c r="C54"/>
  <c r="B54"/>
  <c r="F54"/>
  <c r="E54"/>
  <c r="H54"/>
  <c r="D54"/>
  <c r="C270"/>
  <c r="B270"/>
  <c r="E270"/>
  <c r="D270"/>
  <c r="G270"/>
  <c r="F270"/>
  <c r="H270"/>
  <c r="F284"/>
  <c r="G284"/>
  <c r="E284"/>
  <c r="H284"/>
  <c r="D284"/>
  <c r="B284"/>
  <c r="C284"/>
  <c r="B471"/>
  <c r="D471"/>
  <c r="G471"/>
  <c r="H471"/>
  <c r="F471"/>
  <c r="C471"/>
  <c r="E471"/>
  <c r="D282"/>
  <c r="G282"/>
  <c r="F282"/>
  <c r="H282"/>
  <c r="C282"/>
  <c r="B282"/>
  <c r="E282"/>
  <c r="D352"/>
  <c r="C352"/>
  <c r="F352"/>
  <c r="B352"/>
  <c r="E352"/>
  <c r="G352"/>
  <c r="H352"/>
  <c r="F253"/>
  <c r="D253"/>
  <c r="H253"/>
  <c r="E253"/>
  <c r="B253"/>
  <c r="G253"/>
  <c r="C253"/>
  <c r="D75"/>
  <c r="G75"/>
  <c r="E75"/>
  <c r="B75"/>
  <c r="H75"/>
  <c r="F75"/>
  <c r="C75"/>
  <c r="D368"/>
  <c r="C368"/>
  <c r="B368"/>
  <c r="F368"/>
  <c r="E368"/>
  <c r="G368"/>
  <c r="H368"/>
  <c r="F343"/>
  <c r="E343"/>
  <c r="G343"/>
  <c r="H343"/>
  <c r="D343"/>
  <c r="C343"/>
  <c r="B343"/>
  <c r="E107"/>
  <c r="G107"/>
  <c r="H107"/>
  <c r="F107"/>
  <c r="B107"/>
  <c r="D107"/>
  <c r="C107"/>
  <c r="G420"/>
  <c r="F420"/>
  <c r="D420"/>
  <c r="C420"/>
  <c r="B420"/>
  <c r="E420"/>
  <c r="H420"/>
  <c r="G491"/>
  <c r="F491"/>
  <c r="H491"/>
  <c r="C491"/>
  <c r="B491"/>
  <c r="E491"/>
  <c r="D491"/>
  <c r="G395"/>
  <c r="F395"/>
  <c r="D395"/>
  <c r="C395"/>
  <c r="B395"/>
  <c r="E395"/>
  <c r="H395"/>
  <c r="H286"/>
  <c r="C286"/>
  <c r="B286"/>
  <c r="E286"/>
  <c r="D286"/>
  <c r="G286"/>
  <c r="F286"/>
  <c r="D300"/>
  <c r="G300"/>
  <c r="C300"/>
  <c r="H300"/>
  <c r="F300"/>
  <c r="E300"/>
  <c r="B300"/>
  <c r="E7"/>
  <c r="C7"/>
  <c r="G7"/>
  <c r="H7"/>
  <c r="D7"/>
  <c r="F7"/>
  <c r="B7"/>
  <c r="D298"/>
  <c r="G298"/>
  <c r="F298"/>
  <c r="H298"/>
  <c r="C298"/>
  <c r="B298"/>
  <c r="E298"/>
  <c r="G6"/>
  <c r="H6"/>
  <c r="F6"/>
  <c r="E6"/>
  <c r="C6"/>
  <c r="B6"/>
  <c r="D6"/>
  <c r="E394"/>
  <c r="H394"/>
  <c r="G394"/>
  <c r="F394"/>
  <c r="D394"/>
  <c r="C394"/>
  <c r="B394"/>
  <c r="E330"/>
  <c r="H330"/>
  <c r="G330"/>
  <c r="F330"/>
  <c r="D330"/>
  <c r="B330"/>
  <c r="C330"/>
  <c r="F478"/>
  <c r="H478"/>
  <c r="C478"/>
  <c r="B478"/>
  <c r="E478"/>
  <c r="D478"/>
  <c r="G478"/>
  <c r="E433"/>
  <c r="H433"/>
  <c r="G433"/>
  <c r="F433"/>
  <c r="D433"/>
  <c r="C433"/>
  <c r="B433"/>
  <c r="E369"/>
  <c r="H369"/>
  <c r="G369"/>
  <c r="F369"/>
  <c r="D369"/>
  <c r="C369"/>
  <c r="B369"/>
  <c r="G231"/>
  <c r="H231"/>
  <c r="F231"/>
  <c r="C231"/>
  <c r="E231"/>
  <c r="D231"/>
  <c r="B231"/>
  <c r="F321"/>
  <c r="H321"/>
  <c r="C321"/>
  <c r="B321"/>
  <c r="E321"/>
  <c r="D321"/>
  <c r="G321"/>
  <c r="F289"/>
  <c r="H289"/>
  <c r="C289"/>
  <c r="B289"/>
  <c r="E289"/>
  <c r="D289"/>
  <c r="G289"/>
  <c r="F257"/>
  <c r="H257"/>
  <c r="C257"/>
  <c r="B257"/>
  <c r="E257"/>
  <c r="D257"/>
  <c r="G257"/>
  <c r="B139"/>
  <c r="C139"/>
  <c r="E139"/>
  <c r="H139"/>
  <c r="F139"/>
  <c r="D139"/>
  <c r="G139"/>
  <c r="B76"/>
  <c r="E76"/>
  <c r="G76"/>
  <c r="H76"/>
  <c r="F76"/>
  <c r="C76"/>
  <c r="D76"/>
  <c r="H77"/>
  <c r="F77"/>
  <c r="C77"/>
  <c r="D77"/>
  <c r="B77"/>
  <c r="E77"/>
  <c r="G77"/>
  <c r="H164"/>
  <c r="C164"/>
  <c r="B164"/>
  <c r="E164"/>
  <c r="D164"/>
  <c r="G164"/>
  <c r="F164"/>
  <c r="B63"/>
  <c r="F63"/>
  <c r="E63"/>
  <c r="G63"/>
  <c r="C63"/>
  <c r="H63"/>
  <c r="D63"/>
  <c r="H31"/>
  <c r="F31"/>
  <c r="D31"/>
  <c r="G31"/>
  <c r="B31"/>
  <c r="E31"/>
  <c r="C31"/>
  <c r="E431"/>
  <c r="F431"/>
  <c r="B431"/>
  <c r="D431"/>
  <c r="H431"/>
  <c r="G431"/>
  <c r="C431"/>
  <c r="F264"/>
  <c r="H264"/>
  <c r="C264"/>
  <c r="B264"/>
  <c r="G264"/>
  <c r="D264"/>
  <c r="E264"/>
  <c r="E456"/>
  <c r="B456"/>
  <c r="G456"/>
  <c r="H456"/>
  <c r="F456"/>
  <c r="C456"/>
  <c r="D456"/>
  <c r="D312"/>
  <c r="G312"/>
  <c r="F312"/>
  <c r="H312"/>
  <c r="C312"/>
  <c r="E312"/>
  <c r="B312"/>
  <c r="D205"/>
  <c r="C205"/>
  <c r="B205"/>
  <c r="E205"/>
  <c r="H205"/>
  <c r="G205"/>
  <c r="F205"/>
  <c r="B219"/>
  <c r="D219"/>
  <c r="H219"/>
  <c r="C219"/>
  <c r="F219"/>
  <c r="G219"/>
  <c r="E219"/>
  <c r="B314"/>
  <c r="E314"/>
  <c r="D314"/>
  <c r="G314"/>
  <c r="F314"/>
  <c r="H314"/>
  <c r="C314"/>
  <c r="E24"/>
  <c r="C24"/>
  <c r="H24"/>
  <c r="F24"/>
  <c r="D24"/>
  <c r="G24"/>
  <c r="B24"/>
  <c r="C310"/>
  <c r="B310"/>
  <c r="E310"/>
  <c r="D310"/>
  <c r="G310"/>
  <c r="F310"/>
  <c r="H310"/>
  <c r="C213"/>
  <c r="B213"/>
  <c r="E213"/>
  <c r="H213"/>
  <c r="G213"/>
  <c r="F213"/>
  <c r="D213"/>
  <c r="E119"/>
  <c r="C119"/>
  <c r="G119"/>
  <c r="D119"/>
  <c r="H119"/>
  <c r="B119"/>
  <c r="F119"/>
  <c r="H153"/>
  <c r="C153"/>
  <c r="B153"/>
  <c r="E153"/>
  <c r="D153"/>
  <c r="G153"/>
  <c r="F153"/>
  <c r="E20"/>
  <c r="D20"/>
  <c r="C20"/>
  <c r="G20"/>
  <c r="H20"/>
  <c r="B20"/>
  <c r="F20"/>
  <c r="F260"/>
  <c r="B260"/>
  <c r="C260"/>
  <c r="H260"/>
  <c r="E260"/>
  <c r="G260"/>
  <c r="D260"/>
  <c r="D82"/>
  <c r="B82"/>
  <c r="E82"/>
  <c r="G82"/>
  <c r="C82"/>
  <c r="H82"/>
  <c r="F82"/>
  <c r="F167"/>
  <c r="B167"/>
  <c r="C167"/>
  <c r="H167"/>
  <c r="E167"/>
  <c r="D167"/>
  <c r="G167"/>
  <c r="G34"/>
  <c r="B34"/>
  <c r="E34"/>
  <c r="C34"/>
  <c r="D34"/>
  <c r="F34"/>
  <c r="H34"/>
  <c r="D396"/>
  <c r="C396"/>
  <c r="B396"/>
  <c r="E396"/>
  <c r="H396"/>
  <c r="G396"/>
  <c r="F396"/>
  <c r="F479"/>
  <c r="H479"/>
  <c r="C479"/>
  <c r="B479"/>
  <c r="E479"/>
  <c r="G479"/>
  <c r="D479"/>
  <c r="D371"/>
  <c r="C371"/>
  <c r="B371"/>
  <c r="E371"/>
  <c r="H371"/>
  <c r="F371"/>
  <c r="G371"/>
  <c r="F322"/>
  <c r="H322"/>
  <c r="C322"/>
  <c r="B322"/>
  <c r="E322"/>
  <c r="G322"/>
  <c r="D322"/>
  <c r="E258"/>
  <c r="D258"/>
  <c r="G258"/>
  <c r="H258"/>
  <c r="B258"/>
  <c r="F258"/>
  <c r="C258"/>
  <c r="E78"/>
  <c r="C78"/>
  <c r="G78"/>
  <c r="D78"/>
  <c r="B78"/>
  <c r="H78"/>
  <c r="F78"/>
  <c r="C165"/>
  <c r="B165"/>
  <c r="E165"/>
  <c r="D165"/>
  <c r="F165"/>
  <c r="G165"/>
  <c r="H165"/>
  <c r="B32"/>
  <c r="F32"/>
  <c r="E32"/>
  <c r="G32"/>
  <c r="C32"/>
  <c r="H32"/>
  <c r="D32"/>
  <c r="B422"/>
  <c r="E422"/>
  <c r="H422"/>
  <c r="G422"/>
  <c r="F422"/>
  <c r="D422"/>
  <c r="C422"/>
  <c r="F390"/>
  <c r="D390"/>
  <c r="C390"/>
  <c r="B390"/>
  <c r="E390"/>
  <c r="H390"/>
  <c r="G390"/>
  <c r="B358"/>
  <c r="E358"/>
  <c r="H358"/>
  <c r="G358"/>
  <c r="F358"/>
  <c r="D358"/>
  <c r="C358"/>
  <c r="E472"/>
  <c r="C472"/>
  <c r="B472"/>
  <c r="G472"/>
  <c r="D472"/>
  <c r="H472"/>
  <c r="F472"/>
  <c r="G492"/>
  <c r="F492"/>
  <c r="H492"/>
  <c r="C492"/>
  <c r="B492"/>
  <c r="E492"/>
  <c r="D492"/>
  <c r="B476"/>
  <c r="E476"/>
  <c r="D476"/>
  <c r="G476"/>
  <c r="F476"/>
  <c r="H476"/>
  <c r="C476"/>
  <c r="B447"/>
  <c r="E447"/>
  <c r="H447"/>
  <c r="G447"/>
  <c r="F447"/>
  <c r="D447"/>
  <c r="C447"/>
  <c r="F429"/>
  <c r="D429"/>
  <c r="C429"/>
  <c r="B429"/>
  <c r="E429"/>
  <c r="G429"/>
  <c r="H429"/>
  <c r="B397"/>
  <c r="E397"/>
  <c r="H397"/>
  <c r="G397"/>
  <c r="F397"/>
  <c r="D397"/>
  <c r="C397"/>
  <c r="F365"/>
  <c r="D365"/>
  <c r="C365"/>
  <c r="B365"/>
  <c r="E365"/>
  <c r="H365"/>
  <c r="G365"/>
  <c r="B333"/>
  <c r="E333"/>
  <c r="H333"/>
  <c r="G333"/>
  <c r="F333"/>
  <c r="D333"/>
  <c r="C333"/>
  <c r="C227"/>
  <c r="E227"/>
  <c r="B227"/>
  <c r="D227"/>
  <c r="G227"/>
  <c r="H227"/>
  <c r="F227"/>
  <c r="G236"/>
  <c r="D236"/>
  <c r="H236"/>
  <c r="F236"/>
  <c r="E236"/>
  <c r="C236"/>
  <c r="B236"/>
  <c r="B319"/>
  <c r="E319"/>
  <c r="D319"/>
  <c r="G319"/>
  <c r="F319"/>
  <c r="H319"/>
  <c r="C319"/>
  <c r="G303"/>
  <c r="F303"/>
  <c r="H303"/>
  <c r="C303"/>
  <c r="B303"/>
  <c r="E303"/>
  <c r="D303"/>
  <c r="B287"/>
  <c r="E287"/>
  <c r="D287"/>
  <c r="G287"/>
  <c r="F287"/>
  <c r="C287"/>
  <c r="H287"/>
  <c r="G271"/>
  <c r="F271"/>
  <c r="H271"/>
  <c r="C271"/>
  <c r="B271"/>
  <c r="E271"/>
  <c r="D271"/>
  <c r="B255"/>
  <c r="E255"/>
  <c r="D255"/>
  <c r="G255"/>
  <c r="F255"/>
  <c r="H255"/>
  <c r="C255"/>
  <c r="B206"/>
  <c r="E206"/>
  <c r="H206"/>
  <c r="G206"/>
  <c r="F206"/>
  <c r="D206"/>
  <c r="C206"/>
  <c r="C136"/>
  <c r="D136"/>
  <c r="B136"/>
  <c r="E136"/>
  <c r="G136"/>
  <c r="H136"/>
  <c r="F136"/>
  <c r="C104"/>
  <c r="E104"/>
  <c r="D104"/>
  <c r="G104"/>
  <c r="H104"/>
  <c r="F104"/>
  <c r="B104"/>
  <c r="G137"/>
  <c r="H137"/>
  <c r="F137"/>
  <c r="C137"/>
  <c r="D137"/>
  <c r="B137"/>
  <c r="E137"/>
  <c r="C105"/>
  <c r="G105"/>
  <c r="D105"/>
  <c r="H105"/>
  <c r="B105"/>
  <c r="F105"/>
  <c r="E105"/>
  <c r="E194"/>
  <c r="H194"/>
  <c r="G194"/>
  <c r="F194"/>
  <c r="D194"/>
  <c r="B194"/>
  <c r="C194"/>
  <c r="B178"/>
  <c r="E178"/>
  <c r="D178"/>
  <c r="G178"/>
  <c r="F178"/>
  <c r="H178"/>
  <c r="C178"/>
  <c r="F162"/>
  <c r="H162"/>
  <c r="C162"/>
  <c r="B162"/>
  <c r="E162"/>
  <c r="D162"/>
  <c r="G162"/>
  <c r="B146"/>
  <c r="E146"/>
  <c r="D146"/>
  <c r="G146"/>
  <c r="F146"/>
  <c r="H146"/>
  <c r="C146"/>
  <c r="E61"/>
  <c r="G61"/>
  <c r="C61"/>
  <c r="D61"/>
  <c r="H61"/>
  <c r="B61"/>
  <c r="F61"/>
  <c r="D45"/>
  <c r="H45"/>
  <c r="B45"/>
  <c r="F45"/>
  <c r="E45"/>
  <c r="G45"/>
  <c r="C45"/>
  <c r="E29"/>
  <c r="G29"/>
  <c r="C29"/>
  <c r="D29"/>
  <c r="H29"/>
  <c r="B29"/>
  <c r="F29"/>
  <c r="F10"/>
  <c r="G10"/>
  <c r="D10"/>
  <c r="C10"/>
  <c r="B10"/>
  <c r="E10"/>
  <c r="H10"/>
  <c r="F384"/>
  <c r="H384"/>
  <c r="C384"/>
  <c r="G384"/>
  <c r="B384"/>
  <c r="D384"/>
  <c r="E384"/>
  <c r="G359"/>
  <c r="B359"/>
  <c r="D359"/>
  <c r="E359"/>
  <c r="F359"/>
  <c r="H359"/>
  <c r="C359"/>
  <c r="E74"/>
  <c r="B74"/>
  <c r="H74"/>
  <c r="F74"/>
  <c r="C74"/>
  <c r="D74"/>
  <c r="G74"/>
  <c r="H400"/>
  <c r="F400"/>
  <c r="C400"/>
  <c r="G400"/>
  <c r="B400"/>
  <c r="E400"/>
  <c r="D400"/>
  <c r="G375"/>
  <c r="B375"/>
  <c r="D375"/>
  <c r="E375"/>
  <c r="H375"/>
  <c r="F375"/>
  <c r="C375"/>
  <c r="H106"/>
  <c r="F106"/>
  <c r="B106"/>
  <c r="D106"/>
  <c r="C106"/>
  <c r="E106"/>
  <c r="G106"/>
  <c r="D3"/>
  <c r="E3"/>
  <c r="F8" i="3" s="1"/>
  <c r="H3" i="1"/>
  <c r="C199" i="3" s="1"/>
  <c r="K199" s="1"/>
  <c r="G3" i="1"/>
  <c r="I191" i="3" s="1"/>
  <c r="B3" i="1"/>
  <c r="C3"/>
  <c r="B8" i="3" s="1"/>
  <c r="F3" i="1"/>
  <c r="G206" i="3" s="1"/>
  <c r="F499" i="1"/>
  <c r="H499"/>
  <c r="C499"/>
  <c r="B499"/>
  <c r="E499"/>
  <c r="D499"/>
  <c r="G499"/>
  <c r="F411"/>
  <c r="D411"/>
  <c r="C411"/>
  <c r="B411"/>
  <c r="E411"/>
  <c r="H411"/>
  <c r="G411"/>
  <c r="G318"/>
  <c r="F318"/>
  <c r="H318"/>
  <c r="C318"/>
  <c r="B318"/>
  <c r="D318"/>
  <c r="E318"/>
  <c r="C28"/>
  <c r="D28"/>
  <c r="H28"/>
  <c r="B28"/>
  <c r="F28"/>
  <c r="E28"/>
  <c r="G28"/>
  <c r="F42"/>
  <c r="H42"/>
  <c r="G42"/>
  <c r="B42"/>
  <c r="E42"/>
  <c r="D42"/>
  <c r="C42"/>
  <c r="E226"/>
  <c r="C226"/>
  <c r="B226"/>
  <c r="G226"/>
  <c r="D226"/>
  <c r="H226"/>
  <c r="F226"/>
  <c r="D40"/>
  <c r="H40"/>
  <c r="B40"/>
  <c r="F40"/>
  <c r="E40"/>
  <c r="G40"/>
  <c r="C40"/>
  <c r="F402"/>
  <c r="D402"/>
  <c r="C402"/>
  <c r="B402"/>
  <c r="H402"/>
  <c r="E402"/>
  <c r="G402"/>
  <c r="F338"/>
  <c r="D338"/>
  <c r="C338"/>
  <c r="B338"/>
  <c r="E338"/>
  <c r="G338"/>
  <c r="H338"/>
  <c r="B482"/>
  <c r="E482"/>
  <c r="D482"/>
  <c r="G482"/>
  <c r="H482"/>
  <c r="F482"/>
  <c r="C482"/>
  <c r="F437"/>
  <c r="D437"/>
  <c r="C437"/>
  <c r="B437"/>
  <c r="E437"/>
  <c r="G437"/>
  <c r="H437"/>
  <c r="F377"/>
  <c r="D377"/>
  <c r="E377"/>
  <c r="G377"/>
  <c r="B377"/>
  <c r="H377"/>
  <c r="C377"/>
  <c r="C239"/>
  <c r="E239"/>
  <c r="B239"/>
  <c r="H239"/>
  <c r="G239"/>
  <c r="F239"/>
  <c r="D239"/>
  <c r="B325"/>
  <c r="E325"/>
  <c r="G325"/>
  <c r="D325"/>
  <c r="H325"/>
  <c r="F325"/>
  <c r="C325"/>
  <c r="B293"/>
  <c r="E293"/>
  <c r="D293"/>
  <c r="G293"/>
  <c r="F293"/>
  <c r="H293"/>
  <c r="C293"/>
  <c r="B261"/>
  <c r="E261"/>
  <c r="D261"/>
  <c r="G261"/>
  <c r="F261"/>
  <c r="H261"/>
  <c r="C261"/>
  <c r="C143"/>
  <c r="E143"/>
  <c r="H143"/>
  <c r="F143"/>
  <c r="G143"/>
  <c r="D143"/>
  <c r="B143"/>
  <c r="C84"/>
  <c r="G84"/>
  <c r="D84"/>
  <c r="H84"/>
  <c r="B84"/>
  <c r="F84"/>
  <c r="E84"/>
  <c r="F85"/>
  <c r="E85"/>
  <c r="C85"/>
  <c r="G85"/>
  <c r="D85"/>
  <c r="H85"/>
  <c r="B85"/>
  <c r="C168"/>
  <c r="B168"/>
  <c r="E168"/>
  <c r="D168"/>
  <c r="G168"/>
  <c r="F168"/>
  <c r="H168"/>
  <c r="F67"/>
  <c r="E67"/>
  <c r="G67"/>
  <c r="C67"/>
  <c r="D67"/>
  <c r="H67"/>
  <c r="B67"/>
  <c r="F35"/>
  <c r="D35"/>
  <c r="G35"/>
  <c r="B35"/>
  <c r="E35"/>
  <c r="C35"/>
  <c r="H35"/>
  <c r="H424"/>
  <c r="C424"/>
  <c r="F424"/>
  <c r="E424"/>
  <c r="D424"/>
  <c r="G424"/>
  <c r="B424"/>
  <c r="E399"/>
  <c r="D399"/>
  <c r="B399"/>
  <c r="G399"/>
  <c r="H399"/>
  <c r="C399"/>
  <c r="F399"/>
  <c r="G196"/>
  <c r="F196"/>
  <c r="B196"/>
  <c r="C196"/>
  <c r="D196"/>
  <c r="E196"/>
  <c r="H196"/>
  <c r="C440"/>
  <c r="F440"/>
  <c r="E440"/>
  <c r="B440"/>
  <c r="D440"/>
  <c r="G440"/>
  <c r="H440"/>
  <c r="B280"/>
  <c r="H280"/>
  <c r="D280"/>
  <c r="C280"/>
  <c r="F280"/>
  <c r="G280"/>
  <c r="E280"/>
  <c r="E102"/>
  <c r="G102"/>
  <c r="H102"/>
  <c r="F102"/>
  <c r="C102"/>
  <c r="D102"/>
  <c r="B102"/>
  <c r="H130"/>
  <c r="B130"/>
  <c r="C130"/>
  <c r="F130"/>
  <c r="G130"/>
  <c r="E130"/>
  <c r="D130"/>
  <c r="H462"/>
  <c r="F462"/>
  <c r="E462"/>
  <c r="C462"/>
  <c r="B462"/>
  <c r="D462"/>
  <c r="G462"/>
  <c r="D126"/>
  <c r="H126"/>
  <c r="B126"/>
  <c r="F126"/>
  <c r="E126"/>
  <c r="C126"/>
  <c r="G126"/>
  <c r="F489"/>
  <c r="C489"/>
  <c r="H489"/>
  <c r="E489"/>
  <c r="D489"/>
  <c r="G489"/>
  <c r="B489"/>
  <c r="H230"/>
  <c r="C230"/>
  <c r="E230"/>
  <c r="F230"/>
  <c r="B230"/>
  <c r="G230"/>
  <c r="D230"/>
  <c r="H62"/>
  <c r="F62"/>
  <c r="D62"/>
  <c r="G62"/>
  <c r="C62"/>
  <c r="E62"/>
  <c r="B62"/>
  <c r="E497"/>
  <c r="D497"/>
  <c r="G497"/>
  <c r="B497"/>
  <c r="F497"/>
  <c r="C497"/>
  <c r="H497"/>
  <c r="B246"/>
  <c r="G246"/>
  <c r="D246"/>
  <c r="H246"/>
  <c r="F246"/>
  <c r="E246"/>
  <c r="C246"/>
  <c r="G147"/>
  <c r="F147"/>
  <c r="H147"/>
  <c r="C147"/>
  <c r="D147"/>
  <c r="E147"/>
  <c r="B147"/>
  <c r="G388"/>
  <c r="F388"/>
  <c r="D388"/>
  <c r="C388"/>
  <c r="B388"/>
  <c r="E388"/>
  <c r="H388"/>
  <c r="G475"/>
  <c r="F475"/>
  <c r="H475"/>
  <c r="C475"/>
  <c r="B475"/>
  <c r="E475"/>
  <c r="D475"/>
  <c r="G363"/>
  <c r="F363"/>
  <c r="D363"/>
  <c r="C363"/>
  <c r="B363"/>
  <c r="E363"/>
  <c r="H363"/>
  <c r="C134"/>
  <c r="G134"/>
  <c r="D134"/>
  <c r="H134"/>
  <c r="B134"/>
  <c r="F134"/>
  <c r="E134"/>
  <c r="H203"/>
  <c r="E203"/>
  <c r="F203"/>
  <c r="D203"/>
  <c r="C203"/>
  <c r="B203"/>
  <c r="G203"/>
  <c r="H348"/>
  <c r="G348"/>
  <c r="F348"/>
  <c r="D348"/>
  <c r="C348"/>
  <c r="B348"/>
  <c r="E348"/>
  <c r="H200"/>
  <c r="G200"/>
  <c r="F200"/>
  <c r="D200"/>
  <c r="C200"/>
  <c r="E200"/>
  <c r="B200"/>
  <c r="C469"/>
  <c r="E469"/>
  <c r="B469"/>
  <c r="D469"/>
  <c r="G469"/>
  <c r="F469"/>
  <c r="H469"/>
  <c r="F378"/>
  <c r="D378"/>
  <c r="C378"/>
  <c r="B378"/>
  <c r="E378"/>
  <c r="H378"/>
  <c r="G378"/>
  <c r="B502"/>
  <c r="E502"/>
  <c r="D502"/>
  <c r="G502"/>
  <c r="F502"/>
  <c r="H502"/>
  <c r="C502"/>
  <c r="F457"/>
  <c r="D457"/>
  <c r="C457"/>
  <c r="B457"/>
  <c r="E457"/>
  <c r="H457"/>
  <c r="G457"/>
  <c r="F417"/>
  <c r="D417"/>
  <c r="C417"/>
  <c r="B417"/>
  <c r="E417"/>
  <c r="G417"/>
  <c r="H417"/>
  <c r="F353"/>
  <c r="D353"/>
  <c r="C353"/>
  <c r="B353"/>
  <c r="E353"/>
  <c r="H353"/>
  <c r="G353"/>
  <c r="F197"/>
  <c r="D197"/>
  <c r="C197"/>
  <c r="B197"/>
  <c r="E197"/>
  <c r="H197"/>
  <c r="G197"/>
  <c r="B313"/>
  <c r="E313"/>
  <c r="D313"/>
  <c r="G313"/>
  <c r="F313"/>
  <c r="H313"/>
  <c r="C313"/>
  <c r="B281"/>
  <c r="E281"/>
  <c r="D281"/>
  <c r="G281"/>
  <c r="F281"/>
  <c r="C281"/>
  <c r="H281"/>
  <c r="F216"/>
  <c r="D216"/>
  <c r="C216"/>
  <c r="B216"/>
  <c r="E216"/>
  <c r="H216"/>
  <c r="G216"/>
  <c r="D124"/>
  <c r="H124"/>
  <c r="B124"/>
  <c r="F124"/>
  <c r="E124"/>
  <c r="C124"/>
  <c r="G124"/>
  <c r="D125"/>
  <c r="H125"/>
  <c r="B125"/>
  <c r="F125"/>
  <c r="E125"/>
  <c r="C125"/>
  <c r="G125"/>
  <c r="C188"/>
  <c r="B188"/>
  <c r="E188"/>
  <c r="D188"/>
  <c r="G188"/>
  <c r="H188"/>
  <c r="F188"/>
  <c r="C156"/>
  <c r="B156"/>
  <c r="E156"/>
  <c r="D156"/>
  <c r="G156"/>
  <c r="F156"/>
  <c r="H156"/>
  <c r="C55"/>
  <c r="D55"/>
  <c r="H55"/>
  <c r="B55"/>
  <c r="F55"/>
  <c r="E55"/>
  <c r="G55"/>
  <c r="F23"/>
  <c r="D23"/>
  <c r="G23"/>
  <c r="B23"/>
  <c r="E23"/>
  <c r="C23"/>
  <c r="H23"/>
  <c r="E392"/>
  <c r="F392"/>
  <c r="B392"/>
  <c r="D392"/>
  <c r="H392"/>
  <c r="C392"/>
  <c r="G392"/>
  <c r="H367"/>
  <c r="C367"/>
  <c r="G367"/>
  <c r="E367"/>
  <c r="F367"/>
  <c r="B367"/>
  <c r="D367"/>
  <c r="B90"/>
  <c r="D90"/>
  <c r="G90"/>
  <c r="H90"/>
  <c r="F90"/>
  <c r="E90"/>
  <c r="C90"/>
  <c r="C463"/>
  <c r="E463"/>
  <c r="B463"/>
  <c r="D463"/>
  <c r="G463"/>
  <c r="H463"/>
  <c r="F463"/>
  <c r="C415"/>
  <c r="D415"/>
  <c r="E415"/>
  <c r="B415"/>
  <c r="G415"/>
  <c r="F415"/>
  <c r="H415"/>
  <c r="F215"/>
  <c r="H215"/>
  <c r="C215"/>
  <c r="G215"/>
  <c r="E215"/>
  <c r="B215"/>
  <c r="D215"/>
  <c r="B103"/>
  <c r="F103"/>
  <c r="E103"/>
  <c r="C103"/>
  <c r="G103"/>
  <c r="D103"/>
  <c r="H103"/>
  <c r="C131"/>
  <c r="F131"/>
  <c r="G131"/>
  <c r="E131"/>
  <c r="D131"/>
  <c r="B131"/>
  <c r="H131"/>
  <c r="B380"/>
  <c r="E380"/>
  <c r="H380"/>
  <c r="G380"/>
  <c r="F380"/>
  <c r="D380"/>
  <c r="C380"/>
  <c r="B217"/>
  <c r="E217"/>
  <c r="H217"/>
  <c r="G217"/>
  <c r="F217"/>
  <c r="D217"/>
  <c r="C217"/>
  <c r="C294"/>
  <c r="B294"/>
  <c r="E294"/>
  <c r="D294"/>
  <c r="G294"/>
  <c r="F294"/>
  <c r="H294"/>
  <c r="B144"/>
  <c r="C144"/>
  <c r="E144"/>
  <c r="H144"/>
  <c r="F144"/>
  <c r="G144"/>
  <c r="D144"/>
  <c r="E87"/>
  <c r="C87"/>
  <c r="G87"/>
  <c r="D87"/>
  <c r="H87"/>
  <c r="B87"/>
  <c r="F87"/>
  <c r="B68"/>
  <c r="F68"/>
  <c r="E68"/>
  <c r="G68"/>
  <c r="C68"/>
  <c r="H68"/>
  <c r="D68"/>
  <c r="E308"/>
  <c r="D308"/>
  <c r="H308"/>
  <c r="F308"/>
  <c r="G308"/>
  <c r="B308"/>
  <c r="C308"/>
  <c r="E211"/>
  <c r="B211"/>
  <c r="G211"/>
  <c r="F211"/>
  <c r="D211"/>
  <c r="C211"/>
  <c r="H211"/>
  <c r="D115"/>
  <c r="B115"/>
  <c r="H115"/>
  <c r="G115"/>
  <c r="E115"/>
  <c r="F115"/>
  <c r="C115"/>
  <c r="F151"/>
  <c r="G151"/>
  <c r="C151"/>
  <c r="B151"/>
  <c r="E151"/>
  <c r="D151"/>
  <c r="H151"/>
  <c r="D14"/>
  <c r="C14"/>
  <c r="B14"/>
  <c r="E14"/>
  <c r="F14"/>
  <c r="G14"/>
  <c r="H14"/>
  <c r="C364"/>
  <c r="B364"/>
  <c r="E364"/>
  <c r="H364"/>
  <c r="G364"/>
  <c r="F364"/>
  <c r="D364"/>
  <c r="G450"/>
  <c r="F450"/>
  <c r="D450"/>
  <c r="C450"/>
  <c r="B450"/>
  <c r="E450"/>
  <c r="H450"/>
  <c r="C339"/>
  <c r="B339"/>
  <c r="E339"/>
  <c r="H339"/>
  <c r="G339"/>
  <c r="F339"/>
  <c r="D339"/>
  <c r="C306"/>
  <c r="B306"/>
  <c r="E306"/>
  <c r="D306"/>
  <c r="G306"/>
  <c r="H306"/>
  <c r="F306"/>
  <c r="C209"/>
  <c r="B209"/>
  <c r="E209"/>
  <c r="H209"/>
  <c r="G209"/>
  <c r="F209"/>
  <c r="D209"/>
  <c r="F111"/>
  <c r="C111"/>
  <c r="D111"/>
  <c r="B111"/>
  <c r="E111"/>
  <c r="G111"/>
  <c r="H111"/>
  <c r="B149"/>
  <c r="E149"/>
  <c r="D149"/>
  <c r="G149"/>
  <c r="F149"/>
  <c r="H149"/>
  <c r="C149"/>
  <c r="B13"/>
  <c r="C13"/>
  <c r="H13"/>
  <c r="E13"/>
  <c r="G13"/>
  <c r="F13"/>
  <c r="D13"/>
  <c r="D473"/>
  <c r="G473"/>
  <c r="E473"/>
  <c r="B473"/>
  <c r="C473"/>
  <c r="F473"/>
  <c r="H473"/>
  <c r="C414"/>
  <c r="B414"/>
  <c r="E414"/>
  <c r="H414"/>
  <c r="G414"/>
  <c r="D414"/>
  <c r="F414"/>
  <c r="G382"/>
  <c r="F382"/>
  <c r="D382"/>
  <c r="C382"/>
  <c r="B382"/>
  <c r="H382"/>
  <c r="E382"/>
  <c r="C350"/>
  <c r="B350"/>
  <c r="E350"/>
  <c r="H350"/>
  <c r="G350"/>
  <c r="F350"/>
  <c r="D350"/>
  <c r="F464"/>
  <c r="E464"/>
  <c r="C464"/>
  <c r="B464"/>
  <c r="G464"/>
  <c r="D464"/>
  <c r="H464"/>
  <c r="D488"/>
  <c r="G488"/>
  <c r="F488"/>
  <c r="H488"/>
  <c r="C488"/>
  <c r="B488"/>
  <c r="E488"/>
  <c r="G459"/>
  <c r="F459"/>
  <c r="D459"/>
  <c r="C459"/>
  <c r="B459"/>
  <c r="E459"/>
  <c r="H459"/>
  <c r="C443"/>
  <c r="B443"/>
  <c r="E443"/>
  <c r="H443"/>
  <c r="G443"/>
  <c r="F443"/>
  <c r="D443"/>
  <c r="G421"/>
  <c r="F421"/>
  <c r="D421"/>
  <c r="C421"/>
  <c r="B421"/>
  <c r="E421"/>
  <c r="H421"/>
  <c r="C389"/>
  <c r="B389"/>
  <c r="E389"/>
  <c r="H389"/>
  <c r="G389"/>
  <c r="D389"/>
  <c r="F389"/>
  <c r="G357"/>
  <c r="F357"/>
  <c r="D357"/>
  <c r="C357"/>
  <c r="B357"/>
  <c r="H357"/>
  <c r="E357"/>
  <c r="B251"/>
  <c r="D251"/>
  <c r="G251"/>
  <c r="H251"/>
  <c r="F251"/>
  <c r="C251"/>
  <c r="E251"/>
  <c r="G201"/>
  <c r="F201"/>
  <c r="D201"/>
  <c r="C201"/>
  <c r="B201"/>
  <c r="E201"/>
  <c r="H201"/>
  <c r="B228"/>
  <c r="G228"/>
  <c r="D228"/>
  <c r="H228"/>
  <c r="F228"/>
  <c r="E228"/>
  <c r="C228"/>
  <c r="C315"/>
  <c r="B315"/>
  <c r="E315"/>
  <c r="D315"/>
  <c r="G315"/>
  <c r="F315"/>
  <c r="H315"/>
  <c r="D299"/>
  <c r="G299"/>
  <c r="F299"/>
  <c r="H299"/>
  <c r="C299"/>
  <c r="B299"/>
  <c r="E299"/>
  <c r="C283"/>
  <c r="B283"/>
  <c r="E283"/>
  <c r="D283"/>
  <c r="G283"/>
  <c r="F283"/>
  <c r="H283"/>
  <c r="D267"/>
  <c r="G267"/>
  <c r="F267"/>
  <c r="H267"/>
  <c r="C267"/>
  <c r="E267"/>
  <c r="B267"/>
  <c r="G218"/>
  <c r="F218"/>
  <c r="D218"/>
  <c r="C218"/>
  <c r="B218"/>
  <c r="H218"/>
  <c r="E218"/>
  <c r="C202"/>
  <c r="B202"/>
  <c r="E202"/>
  <c r="H202"/>
  <c r="G202"/>
  <c r="F202"/>
  <c r="D202"/>
  <c r="E128"/>
  <c r="C128"/>
  <c r="G128"/>
  <c r="D128"/>
  <c r="H128"/>
  <c r="B128"/>
  <c r="F128"/>
  <c r="E96"/>
  <c r="C96"/>
  <c r="G96"/>
  <c r="D96"/>
  <c r="H96"/>
  <c r="B96"/>
  <c r="F96"/>
  <c r="D129"/>
  <c r="B129"/>
  <c r="E129"/>
  <c r="G129"/>
  <c r="H129"/>
  <c r="F129"/>
  <c r="C129"/>
  <c r="E97"/>
  <c r="C97"/>
  <c r="G97"/>
  <c r="D97"/>
  <c r="H97"/>
  <c r="B97"/>
  <c r="F97"/>
  <c r="E190"/>
  <c r="D190"/>
  <c r="G190"/>
  <c r="F190"/>
  <c r="H190"/>
  <c r="C190"/>
  <c r="B190"/>
  <c r="F174"/>
  <c r="H174"/>
  <c r="C174"/>
  <c r="B174"/>
  <c r="E174"/>
  <c r="G174"/>
  <c r="D174"/>
  <c r="E158"/>
  <c r="D158"/>
  <c r="G158"/>
  <c r="F158"/>
  <c r="H158"/>
  <c r="B158"/>
  <c r="C158"/>
  <c r="E73"/>
  <c r="G73"/>
  <c r="C73"/>
  <c r="D73"/>
  <c r="H73"/>
  <c r="B73"/>
  <c r="F73"/>
  <c r="H57"/>
  <c r="B57"/>
  <c r="F57"/>
  <c r="E57"/>
  <c r="G57"/>
  <c r="C57"/>
  <c r="D57"/>
  <c r="E41"/>
  <c r="G41"/>
  <c r="C41"/>
  <c r="D41"/>
  <c r="H41"/>
  <c r="B41"/>
  <c r="F41"/>
  <c r="G25"/>
  <c r="B25"/>
  <c r="E25"/>
  <c r="C25"/>
  <c r="H25"/>
  <c r="F25"/>
  <c r="D25"/>
  <c r="D5"/>
  <c r="C5"/>
  <c r="B5"/>
  <c r="E5"/>
  <c r="H5"/>
  <c r="F5"/>
  <c r="G5"/>
  <c r="S542" i="12"/>
  <c r="S725"/>
  <c r="S408"/>
  <c r="S967"/>
  <c r="S582"/>
  <c r="S1414"/>
  <c r="S71"/>
  <c r="S67"/>
  <c r="S182"/>
  <c r="S644"/>
  <c r="S382"/>
  <c r="S750"/>
  <c r="S776"/>
  <c r="S553"/>
  <c r="S170"/>
  <c r="S1377"/>
  <c r="S226"/>
  <c r="S1373"/>
  <c r="S773"/>
  <c r="S500"/>
  <c r="S1493"/>
  <c r="S790"/>
  <c r="S288"/>
  <c r="S1024"/>
  <c r="S1380"/>
  <c r="S1268"/>
  <c r="S1153"/>
  <c r="S275"/>
  <c r="S1122"/>
  <c r="S504"/>
  <c r="S746"/>
  <c r="S286"/>
  <c r="S874"/>
  <c r="S984"/>
  <c r="S1117"/>
  <c r="S911"/>
  <c r="S1029"/>
  <c r="S1327"/>
  <c r="S388"/>
  <c r="S587"/>
  <c r="S679"/>
  <c r="S1263"/>
  <c r="S1384"/>
  <c r="S328"/>
  <c r="S396"/>
  <c r="S902"/>
  <c r="S915"/>
  <c r="S540"/>
  <c r="S356"/>
  <c r="S546"/>
  <c r="S668"/>
  <c r="S733"/>
  <c r="S649"/>
  <c r="S894"/>
  <c r="S513"/>
  <c r="S890"/>
  <c r="S199"/>
  <c r="S631"/>
  <c r="S1088"/>
  <c r="S1070"/>
  <c r="S1041"/>
  <c r="S1027"/>
  <c r="S934"/>
  <c r="S280"/>
  <c r="S1291"/>
  <c r="S570"/>
  <c r="S25"/>
  <c r="S629"/>
  <c r="S1356"/>
  <c r="S51"/>
  <c r="S1073"/>
  <c r="S878"/>
  <c r="S343"/>
  <c r="S438"/>
  <c r="S1386"/>
  <c r="S398"/>
  <c r="S28"/>
  <c r="S1202"/>
  <c r="S26"/>
  <c r="S1499"/>
  <c r="S643"/>
  <c r="S70"/>
  <c r="S965"/>
  <c r="S522"/>
  <c r="S783"/>
  <c r="S238"/>
  <c r="S925"/>
  <c r="S981"/>
  <c r="S1132"/>
  <c r="S625"/>
  <c r="S234"/>
  <c r="S628"/>
  <c r="S949"/>
  <c r="S1030"/>
  <c r="S1446"/>
  <c r="S44"/>
  <c r="S60"/>
  <c r="S35"/>
  <c r="S203"/>
  <c r="S845"/>
  <c r="S1108"/>
  <c r="S187"/>
  <c r="S678"/>
  <c r="S263"/>
  <c r="S1055"/>
  <c r="S404"/>
  <c r="S986"/>
  <c r="S1155"/>
  <c r="S715"/>
  <c r="S538"/>
  <c r="S230"/>
  <c r="S749"/>
  <c r="S991"/>
  <c r="S1399"/>
  <c r="S1445"/>
  <c r="S823"/>
  <c r="S1087"/>
  <c r="S1417"/>
  <c r="S639"/>
  <c r="S865"/>
  <c r="S1410"/>
  <c r="S1198"/>
  <c r="S1358"/>
  <c r="S423"/>
  <c r="S775"/>
  <c r="S201"/>
  <c r="S923"/>
  <c r="S403"/>
  <c r="S549"/>
  <c r="S1190"/>
  <c r="S1057"/>
  <c r="S474"/>
  <c r="S1352"/>
  <c r="S1134"/>
  <c r="S829"/>
  <c r="S910"/>
  <c r="S445"/>
  <c r="S282"/>
  <c r="S1178"/>
  <c r="S1258"/>
  <c r="S1033"/>
  <c r="S979"/>
  <c r="S742"/>
  <c r="S634"/>
  <c r="S178"/>
  <c r="S76"/>
  <c r="S56"/>
  <c r="S58"/>
  <c r="S353"/>
  <c r="S1051"/>
  <c r="S1434"/>
  <c r="S294"/>
  <c r="S169"/>
  <c r="S468"/>
  <c r="S1306"/>
  <c r="S448"/>
  <c r="S766"/>
  <c r="S1123"/>
  <c r="S1015"/>
  <c r="S147"/>
  <c r="S314"/>
  <c r="S1302"/>
  <c r="S505"/>
  <c r="S564"/>
  <c r="S697"/>
  <c r="S327"/>
  <c r="S1232"/>
  <c r="S270"/>
  <c r="S406"/>
  <c r="S1110"/>
  <c r="S828"/>
  <c r="S1166"/>
  <c r="S1219"/>
  <c r="S450"/>
  <c r="S740"/>
  <c r="S368"/>
  <c r="S760"/>
  <c r="S1322"/>
  <c r="S1395"/>
  <c r="S1021"/>
  <c r="S1016"/>
  <c r="S283"/>
  <c r="S1353"/>
  <c r="S688"/>
  <c r="S642"/>
  <c r="S1059"/>
  <c r="S507"/>
  <c r="S135"/>
  <c r="S1438"/>
  <c r="S1275"/>
  <c r="S975"/>
  <c r="S931"/>
  <c r="S499"/>
  <c r="S591"/>
  <c r="S1346"/>
  <c r="S809"/>
  <c r="S330"/>
  <c r="S1083"/>
  <c r="S325"/>
  <c r="S1253"/>
  <c r="S289"/>
  <c r="S260"/>
  <c r="S154"/>
  <c r="S609"/>
  <c r="S1082"/>
  <c r="S1003"/>
  <c r="S184"/>
  <c r="S424"/>
  <c r="S204"/>
  <c r="S961"/>
  <c r="S447"/>
  <c r="S144"/>
  <c r="S348"/>
  <c r="S412"/>
  <c r="S1197"/>
  <c r="S1301"/>
  <c r="S520"/>
  <c r="S803"/>
  <c r="S993"/>
  <c r="S1065"/>
  <c r="S756"/>
  <c r="S1068"/>
  <c r="S578"/>
  <c r="S1079"/>
  <c r="S834"/>
  <c r="S285"/>
  <c r="S927"/>
  <c r="S996"/>
  <c r="S3"/>
  <c r="S885"/>
  <c r="S310"/>
  <c r="S952"/>
  <c r="S1058"/>
  <c r="S456"/>
  <c r="S1444"/>
  <c r="S1150"/>
  <c r="S1423"/>
  <c r="S604"/>
  <c r="S640"/>
  <c r="S457"/>
  <c r="S252"/>
  <c r="S1002"/>
  <c r="S324"/>
  <c r="S1441"/>
  <c r="S1113"/>
  <c r="S699"/>
  <c r="S531"/>
  <c r="S397"/>
  <c r="S1237"/>
  <c r="S613"/>
  <c r="S111"/>
  <c r="S847"/>
  <c r="S777"/>
  <c r="S339"/>
  <c r="S593"/>
  <c r="S539"/>
  <c r="S1011"/>
  <c r="S588"/>
  <c r="S15"/>
  <c r="S1220"/>
  <c r="S1233"/>
  <c r="S963"/>
  <c r="S606"/>
  <c r="S92"/>
  <c r="S50"/>
  <c r="S109"/>
  <c r="S892"/>
  <c r="S498"/>
  <c r="S307"/>
  <c r="S386"/>
  <c r="S119"/>
  <c r="S271"/>
  <c r="S1254"/>
  <c r="S1326"/>
  <c r="S806"/>
  <c r="S651"/>
  <c r="S75"/>
  <c r="S64"/>
  <c r="S896"/>
  <c r="S761"/>
  <c r="S1071"/>
  <c r="S1022"/>
  <c r="S1295"/>
  <c r="S918"/>
  <c r="S641"/>
  <c r="S284"/>
  <c r="S1460"/>
  <c r="S850"/>
  <c r="S1344"/>
  <c r="S118"/>
  <c r="S681"/>
  <c r="S547"/>
  <c r="S1299"/>
  <c r="S1133"/>
  <c r="S1039"/>
  <c r="S977"/>
  <c r="S626"/>
  <c r="S1406"/>
  <c r="S948"/>
  <c r="S1094"/>
  <c r="S1205"/>
  <c r="S276"/>
  <c r="S860"/>
  <c r="S627"/>
  <c r="S753"/>
  <c r="S331"/>
  <c r="S573"/>
  <c r="S1450"/>
  <c r="S360"/>
  <c r="S743"/>
  <c r="S465"/>
  <c r="S1035"/>
  <c r="S615"/>
  <c r="S1424"/>
  <c r="S308"/>
  <c r="S1045"/>
  <c r="S477"/>
  <c r="S1278"/>
  <c r="S659"/>
  <c r="S1300"/>
  <c r="S879"/>
  <c r="S824"/>
  <c r="S739"/>
  <c r="S768"/>
  <c r="S654"/>
  <c r="S37"/>
  <c r="S1130"/>
  <c r="S652"/>
  <c r="S371"/>
  <c r="S1437"/>
  <c r="S1148"/>
  <c r="S898"/>
  <c r="S962"/>
  <c r="S907"/>
  <c r="S852"/>
  <c r="S17"/>
  <c r="S210"/>
  <c r="S23"/>
  <c r="S779"/>
  <c r="S1115"/>
  <c r="S88"/>
  <c r="S1000"/>
  <c r="S1313"/>
  <c r="S774"/>
  <c r="S744"/>
  <c r="S407"/>
  <c r="S47"/>
  <c r="S24"/>
  <c r="S1402"/>
  <c r="S786"/>
  <c r="S1315"/>
  <c r="S367"/>
  <c r="S1238"/>
  <c r="S1496"/>
  <c r="S769"/>
  <c r="S1136"/>
  <c r="S997"/>
  <c r="S432"/>
  <c r="S1008"/>
  <c r="S165"/>
  <c r="S1429"/>
  <c r="S849"/>
  <c r="S341"/>
  <c r="S913"/>
  <c r="S110"/>
  <c r="S1294"/>
  <c r="S846"/>
  <c r="S527"/>
  <c r="S887"/>
  <c r="S430"/>
  <c r="S703"/>
  <c r="S391"/>
  <c r="S1320"/>
  <c r="S1172"/>
  <c r="S566"/>
  <c r="S1043"/>
  <c r="S290"/>
  <c r="S291"/>
  <c r="S558"/>
  <c r="S788"/>
  <c r="S906"/>
  <c r="S393"/>
  <c r="S476"/>
  <c r="S38"/>
  <c r="S514"/>
  <c r="S231"/>
  <c r="S808"/>
  <c r="S1397"/>
  <c r="S253"/>
  <c r="S848"/>
  <c r="S938"/>
  <c r="S988"/>
  <c r="S1049"/>
  <c r="S216"/>
  <c r="S77"/>
  <c r="S18"/>
  <c r="S54"/>
  <c r="S1167"/>
  <c r="S853"/>
  <c r="S1223"/>
  <c r="S946"/>
  <c r="S726"/>
  <c r="S995"/>
  <c r="S1439"/>
  <c r="S293"/>
  <c r="S1230"/>
  <c r="S483"/>
  <c r="S1338"/>
  <c r="S960"/>
  <c r="S1019"/>
  <c r="S677"/>
  <c r="S535"/>
  <c r="S932"/>
  <c r="S1203"/>
  <c r="S163"/>
  <c r="S1466"/>
  <c r="S336"/>
  <c r="S1194"/>
  <c r="S337"/>
  <c r="S1038"/>
  <c r="S616"/>
  <c r="S311"/>
  <c r="S278"/>
  <c r="S421"/>
  <c r="S1180"/>
  <c r="S1387"/>
  <c r="S706"/>
  <c r="S621"/>
  <c r="S1483"/>
  <c r="S1465"/>
  <c r="S1242"/>
  <c r="S554"/>
  <c r="S80"/>
  <c r="S842"/>
  <c r="S200"/>
  <c r="S1112"/>
  <c r="S575"/>
  <c r="S956"/>
  <c r="S901"/>
  <c r="S1443"/>
  <c r="S452"/>
  <c r="S126"/>
  <c r="S1277"/>
  <c r="S905"/>
  <c r="S42"/>
  <c r="S940"/>
  <c r="S1501"/>
  <c r="S36"/>
  <c r="S684"/>
  <c r="S818"/>
  <c r="S300"/>
  <c r="S295"/>
  <c r="S605"/>
  <c r="S1211"/>
  <c r="S13"/>
  <c r="S590"/>
  <c r="S63"/>
  <c r="S470"/>
  <c r="S871"/>
  <c r="S91"/>
  <c r="S1488"/>
  <c r="S872"/>
  <c r="S431"/>
  <c r="S602"/>
  <c r="S122"/>
  <c r="S881"/>
  <c r="S571"/>
  <c r="S427"/>
  <c r="S1267"/>
  <c r="S45"/>
  <c r="S2"/>
  <c r="S1129"/>
  <c r="S243"/>
  <c r="S1477"/>
  <c r="S365"/>
  <c r="S875"/>
  <c r="S1161"/>
  <c r="S523"/>
  <c r="S473"/>
  <c r="S1319"/>
  <c r="S1331"/>
  <c r="S1250"/>
  <c r="S785"/>
  <c r="S318"/>
  <c r="S1332"/>
  <c r="S1355"/>
  <c r="S781"/>
  <c r="S1421"/>
  <c r="S585"/>
  <c r="S1200"/>
  <c r="S712"/>
  <c r="S650"/>
  <c r="S394"/>
  <c r="S1120"/>
  <c r="S480"/>
  <c r="S30"/>
  <c r="S1040"/>
  <c r="S268"/>
  <c r="S1168"/>
  <c r="S658"/>
  <c r="S1286"/>
  <c r="S1328"/>
  <c r="S805"/>
  <c r="S1285"/>
  <c r="S676"/>
  <c r="S241"/>
  <c r="S492"/>
  <c r="S62"/>
  <c r="S1186"/>
  <c r="S333"/>
  <c r="S1272"/>
  <c r="S840"/>
  <c r="S380"/>
  <c r="S1464"/>
  <c r="S1463"/>
  <c r="S1214"/>
  <c r="S937"/>
  <c r="S21"/>
  <c r="S33"/>
  <c r="S665"/>
  <c r="S512"/>
  <c r="S1296"/>
  <c r="S467"/>
  <c r="S392"/>
  <c r="S1140"/>
  <c r="S722"/>
  <c r="S1367"/>
  <c r="S97"/>
  <c r="S552"/>
  <c r="S441"/>
  <c r="S862"/>
  <c r="S707"/>
  <c r="S1476"/>
  <c r="S721"/>
  <c r="S1210"/>
  <c r="S858"/>
  <c r="S758"/>
  <c r="S804"/>
  <c r="S1309"/>
  <c r="S1330"/>
  <c r="S1146"/>
  <c r="S192"/>
  <c r="S869"/>
  <c r="S1099"/>
  <c r="S802"/>
  <c r="S1159"/>
  <c r="S747"/>
  <c r="S637"/>
  <c r="S401"/>
  <c r="S884"/>
  <c r="S958"/>
  <c r="S636"/>
  <c r="S1216"/>
  <c r="S490"/>
  <c r="S172"/>
  <c r="S1078"/>
  <c r="S281"/>
  <c r="S1467"/>
  <c r="S486"/>
  <c r="S83"/>
  <c r="S929"/>
  <c r="S728"/>
  <c r="S856"/>
  <c r="S102"/>
  <c r="S255"/>
  <c r="S1293"/>
  <c r="S576"/>
  <c r="S461"/>
  <c r="S1451"/>
  <c r="S173"/>
  <c r="S1494"/>
  <c r="S796"/>
  <c r="S930"/>
  <c r="S159"/>
  <c r="S780"/>
  <c r="S1171"/>
  <c r="S141"/>
  <c r="S399"/>
  <c r="S59"/>
  <c r="S1452"/>
  <c r="S1427"/>
  <c r="S68"/>
  <c r="S857"/>
  <c r="S888"/>
  <c r="S1157"/>
  <c r="S589"/>
  <c r="S107"/>
  <c r="S541"/>
  <c r="S685"/>
  <c r="S821"/>
  <c r="S6"/>
  <c r="S132"/>
  <c r="S301"/>
  <c r="S933"/>
  <c r="S669"/>
  <c r="S114"/>
  <c r="S229"/>
  <c r="S1248"/>
  <c r="S1252"/>
  <c r="S1340"/>
  <c r="S517"/>
  <c r="S1077"/>
  <c r="S123"/>
  <c r="S667"/>
  <c r="S426"/>
  <c r="S1264"/>
  <c r="S316"/>
  <c r="S972"/>
  <c r="S1394"/>
  <c r="S202"/>
  <c r="S250"/>
  <c r="S1442"/>
  <c r="S717"/>
  <c r="S926"/>
  <c r="S362"/>
  <c r="S548"/>
  <c r="S1325"/>
  <c r="S737"/>
  <c r="S185"/>
  <c r="S175"/>
  <c r="S101"/>
  <c r="S87"/>
  <c r="S451"/>
  <c r="S251"/>
  <c r="S638"/>
  <c r="S413"/>
  <c r="S1388"/>
  <c r="S66"/>
  <c r="S112"/>
  <c r="S1324"/>
  <c r="S586"/>
  <c r="S1124"/>
  <c r="S509"/>
  <c r="S347"/>
  <c r="S411"/>
  <c r="S334"/>
  <c r="S61"/>
  <c r="S55"/>
  <c r="S1485"/>
  <c r="S1245"/>
  <c r="S1390"/>
  <c r="S1206"/>
  <c r="S813"/>
  <c r="S454"/>
  <c r="S266"/>
  <c r="S1392"/>
  <c r="S610"/>
  <c r="S1141"/>
  <c r="S1422"/>
  <c r="S992"/>
  <c r="S645"/>
  <c r="S1179"/>
  <c r="S247"/>
  <c r="S232"/>
  <c r="S472"/>
  <c r="S959"/>
  <c r="S1026"/>
  <c r="S1013"/>
  <c r="S950"/>
  <c r="S765"/>
  <c r="S622"/>
  <c r="S1010"/>
  <c r="S1482"/>
  <c r="S1304"/>
  <c r="S320"/>
  <c r="S748"/>
  <c r="S1473"/>
  <c r="S830"/>
  <c r="S655"/>
  <c r="S265"/>
  <c r="S1017"/>
  <c r="S390"/>
  <c r="S1428"/>
  <c r="S646"/>
  <c r="S833"/>
  <c r="S1001"/>
  <c r="S751"/>
  <c r="S1323"/>
  <c r="S660"/>
  <c r="S469"/>
  <c r="S439"/>
  <c r="S420"/>
  <c r="S485"/>
  <c r="S1089"/>
  <c r="S1308"/>
  <c r="S1106"/>
  <c r="S1458"/>
  <c r="S782"/>
  <c r="S624"/>
  <c r="S425"/>
  <c r="S364"/>
  <c r="S1103"/>
  <c r="S759"/>
  <c r="S1204"/>
  <c r="S982"/>
  <c r="S1297"/>
  <c r="S827"/>
  <c r="S867"/>
  <c r="S1183"/>
  <c r="S1368"/>
  <c r="S562"/>
  <c r="S1374"/>
  <c r="S299"/>
  <c r="S246"/>
  <c r="S130"/>
  <c r="S973"/>
  <c r="S487"/>
  <c r="S1063"/>
  <c r="S1411"/>
  <c r="S194"/>
  <c r="S544"/>
  <c r="S1069"/>
  <c r="S567"/>
  <c r="S924"/>
  <c r="S1240"/>
  <c r="S957"/>
  <c r="S296"/>
  <c r="S1274"/>
  <c r="S366"/>
  <c r="S762"/>
  <c r="S7"/>
  <c r="S34"/>
  <c r="S1060"/>
  <c r="S416"/>
  <c r="S716"/>
  <c r="S389"/>
  <c r="S174"/>
  <c r="S1121"/>
  <c r="S395"/>
  <c r="S1116"/>
  <c r="S732"/>
  <c r="S710"/>
  <c r="S370"/>
  <c r="S866"/>
  <c r="S1283"/>
  <c r="S153"/>
  <c r="S1349"/>
  <c r="S1061"/>
  <c r="S704"/>
  <c r="S521"/>
  <c r="S519"/>
  <c r="S1131"/>
  <c r="S134"/>
  <c r="S261"/>
  <c r="S1064"/>
  <c r="S1290"/>
  <c r="S745"/>
  <c r="S1228"/>
  <c r="S233"/>
  <c r="S714"/>
  <c r="S674"/>
  <c r="S1462"/>
  <c r="S1345"/>
  <c r="S183"/>
  <c r="S810"/>
  <c r="S1151"/>
  <c r="S1491"/>
  <c r="S1093"/>
  <c r="S106"/>
  <c r="S502"/>
  <c r="S1072"/>
  <c r="S1138"/>
  <c r="S1376"/>
  <c r="S1282"/>
  <c r="S820"/>
  <c r="S186"/>
  <c r="S900"/>
  <c r="S351"/>
  <c r="S1369"/>
  <c r="S1292"/>
  <c r="S494"/>
  <c r="S323"/>
  <c r="S160"/>
  <c r="S158"/>
  <c r="S1239"/>
  <c r="S1118"/>
  <c r="S709"/>
  <c r="S763"/>
  <c r="S355"/>
  <c r="S1343"/>
  <c r="S79"/>
  <c r="S730"/>
  <c r="S904"/>
  <c r="S463"/>
  <c r="S1461"/>
  <c r="S1097"/>
  <c r="S689"/>
  <c r="S735"/>
  <c r="S612"/>
  <c r="S1396"/>
  <c r="S69"/>
  <c r="S1162"/>
  <c r="S73"/>
  <c r="S579"/>
  <c r="S1066"/>
  <c r="S48"/>
  <c r="S711"/>
  <c r="S372"/>
  <c r="S1310"/>
  <c r="S893"/>
  <c r="S306"/>
  <c r="S718"/>
  <c r="S843"/>
  <c r="S103"/>
  <c r="S156"/>
  <c r="S338"/>
  <c r="S1086"/>
  <c r="S532"/>
  <c r="S168"/>
  <c r="S1273"/>
  <c r="S816"/>
  <c r="S661"/>
  <c r="S1497"/>
  <c r="S378"/>
  <c r="S345"/>
  <c r="S1430"/>
  <c r="S1199"/>
  <c r="S708"/>
  <c r="S464"/>
  <c r="S1201"/>
  <c r="S146"/>
  <c r="S635"/>
  <c r="S1182"/>
  <c r="S207"/>
  <c r="S619"/>
  <c r="S81"/>
  <c r="S78"/>
  <c r="S93"/>
  <c r="S1125"/>
  <c r="S1005"/>
  <c r="S1317"/>
  <c r="S302"/>
  <c r="S335"/>
  <c r="S1495"/>
  <c r="S152"/>
  <c r="S935"/>
  <c r="S140"/>
  <c r="S180"/>
  <c r="S1119"/>
  <c r="S177"/>
  <c r="S601"/>
  <c r="S1163"/>
  <c r="S150"/>
  <c r="S1154"/>
  <c r="S920"/>
  <c r="S791"/>
  <c r="S633"/>
  <c r="S882"/>
  <c r="S1156"/>
  <c r="S837"/>
  <c r="S696"/>
  <c r="S354"/>
  <c r="S664"/>
  <c r="S1028"/>
  <c r="S916"/>
  <c r="S218"/>
  <c r="S1400"/>
  <c r="S692"/>
  <c r="S166"/>
  <c r="S121"/>
  <c r="S1474"/>
  <c r="S819"/>
  <c r="S978"/>
  <c r="S381"/>
  <c r="S287"/>
  <c r="S1484"/>
  <c r="S1169"/>
  <c r="S719"/>
  <c r="S1181"/>
  <c r="S453"/>
  <c r="S1475"/>
  <c r="S831"/>
  <c r="S129"/>
  <c r="S383"/>
  <c r="S332"/>
  <c r="S1152"/>
  <c r="S990"/>
  <c r="S889"/>
  <c r="S128"/>
  <c r="S700"/>
  <c r="S666"/>
  <c r="S731"/>
  <c r="S237"/>
  <c r="S240"/>
  <c r="S245"/>
  <c r="S600"/>
  <c r="S555"/>
  <c r="S1321"/>
  <c r="S248"/>
  <c r="S65"/>
  <c r="S1135"/>
  <c r="S1449"/>
  <c r="S1339"/>
  <c r="S225"/>
  <c r="S1050"/>
  <c r="S724"/>
  <c r="S10"/>
  <c r="S611"/>
  <c r="S27"/>
  <c r="S479"/>
  <c r="S228"/>
  <c r="S74"/>
  <c r="S511"/>
  <c r="S1025"/>
  <c r="S215"/>
  <c r="S305"/>
  <c r="S400"/>
  <c r="S363"/>
  <c r="S254"/>
  <c r="S550"/>
  <c r="S1481"/>
  <c r="S1416"/>
  <c r="S227"/>
  <c r="S1137"/>
  <c r="S1144"/>
  <c r="S537"/>
  <c r="S794"/>
  <c r="S313"/>
  <c r="S1478"/>
  <c r="S1229"/>
  <c r="S989"/>
  <c r="S1234"/>
  <c r="S1311"/>
  <c r="S536"/>
  <c r="S1372"/>
  <c r="S1391"/>
  <c r="S705"/>
  <c r="S789"/>
  <c r="S870"/>
  <c r="S917"/>
  <c r="S422"/>
  <c r="S85"/>
  <c r="S49"/>
  <c r="S39"/>
  <c r="S267"/>
  <c r="S220"/>
  <c r="S1170"/>
  <c r="S1091"/>
  <c r="S1213"/>
  <c r="S191"/>
  <c r="S374"/>
  <c r="S832"/>
  <c r="S1067"/>
  <c r="S1276"/>
  <c r="S764"/>
  <c r="S1031"/>
  <c r="S1143"/>
  <c r="S1335"/>
  <c r="S928"/>
  <c r="S702"/>
  <c r="S1279"/>
  <c r="S909"/>
  <c r="S117"/>
  <c r="S1379"/>
  <c r="S944"/>
  <c r="S1454"/>
  <c r="S297"/>
  <c r="S236"/>
  <c r="S167"/>
  <c r="S778"/>
  <c r="S1226"/>
  <c r="S1006"/>
  <c r="S315"/>
  <c r="S1053"/>
  <c r="S1192"/>
  <c r="S1260"/>
  <c r="S329"/>
  <c r="S484"/>
  <c r="S113"/>
  <c r="S1062"/>
  <c r="S1256"/>
  <c r="S449"/>
  <c r="S1187"/>
  <c r="S458"/>
  <c r="S784"/>
  <c r="S545"/>
  <c r="S543"/>
  <c r="S488"/>
  <c r="S1047"/>
  <c r="S482"/>
  <c r="S1101"/>
  <c r="S1184"/>
  <c r="S1486"/>
  <c r="S138"/>
  <c r="S96"/>
  <c r="S274"/>
  <c r="S1405"/>
  <c r="S953"/>
  <c r="S877"/>
  <c r="S729"/>
  <c r="S533"/>
  <c r="S1004"/>
  <c r="S340"/>
  <c r="S321"/>
  <c r="S359"/>
  <c r="S357"/>
  <c r="S1425"/>
  <c r="S1448"/>
  <c r="S799"/>
  <c r="S1012"/>
  <c r="S446"/>
  <c r="S1341"/>
  <c r="S1257"/>
  <c r="S143"/>
  <c r="S57"/>
  <c r="S1247"/>
  <c r="S1224"/>
  <c r="S139"/>
  <c r="S124"/>
  <c r="S1235"/>
  <c r="S1054"/>
  <c r="S530"/>
  <c r="S825"/>
  <c r="S987"/>
  <c r="S1288"/>
  <c r="S1092"/>
  <c r="S599"/>
  <c r="S921"/>
  <c r="S1100"/>
  <c r="S1270"/>
  <c r="S1042"/>
  <c r="S812"/>
  <c r="S1056"/>
  <c r="S597"/>
  <c r="S217"/>
  <c r="S195"/>
  <c r="S1075"/>
  <c r="S273"/>
  <c r="S662"/>
  <c r="S460"/>
  <c r="S99"/>
  <c r="S1104"/>
  <c r="S863"/>
  <c r="S814"/>
  <c r="S350"/>
  <c r="S592"/>
  <c r="S801"/>
  <c r="S1453"/>
  <c r="S1212"/>
  <c r="S52"/>
  <c r="S22"/>
  <c r="S5"/>
  <c r="S919"/>
  <c r="S672"/>
  <c r="S736"/>
  <c r="S418"/>
  <c r="S974"/>
  <c r="S1413"/>
  <c r="S1189"/>
  <c r="S136"/>
  <c r="S1492"/>
  <c r="S673"/>
  <c r="S1109"/>
  <c r="S272"/>
  <c r="S971"/>
  <c r="S614"/>
  <c r="S983"/>
  <c r="S1440"/>
  <c r="S1090"/>
  <c r="S844"/>
  <c r="S1265"/>
  <c r="S258"/>
  <c r="S964"/>
  <c r="S1393"/>
  <c r="S1348"/>
  <c r="S620"/>
  <c r="S303"/>
  <c r="S1208"/>
  <c r="S1350"/>
  <c r="S1287"/>
  <c r="S319"/>
  <c r="S1160"/>
  <c r="S434"/>
  <c r="S787"/>
  <c r="S1307"/>
  <c r="S105"/>
  <c r="S583"/>
  <c r="S444"/>
  <c r="S1364"/>
  <c r="S1185"/>
  <c r="S815"/>
  <c r="S859"/>
  <c r="S9"/>
  <c r="S86"/>
  <c r="S8"/>
  <c r="S1419"/>
  <c r="S1375"/>
  <c r="S1500"/>
  <c r="S653"/>
  <c r="S581"/>
  <c r="S196"/>
  <c r="S481"/>
  <c r="S1281"/>
  <c r="S385"/>
  <c r="S687"/>
  <c r="S344"/>
  <c r="S1009"/>
  <c r="S1487"/>
  <c r="S127"/>
  <c r="S279"/>
  <c r="S1176"/>
  <c r="S1385"/>
  <c r="S1362"/>
  <c r="S1145"/>
  <c r="S1037"/>
  <c r="S415"/>
  <c r="S211"/>
  <c r="S970"/>
  <c r="S239"/>
  <c r="S459"/>
  <c r="S1342"/>
  <c r="S528"/>
  <c r="S752"/>
  <c r="S508"/>
  <c r="S309"/>
  <c r="S312"/>
  <c r="S161"/>
  <c r="S561"/>
  <c r="S1269"/>
  <c r="S1195"/>
  <c r="S1318"/>
  <c r="S440"/>
  <c r="S767"/>
  <c r="S903"/>
  <c r="S1111"/>
  <c r="S224"/>
  <c r="S1085"/>
  <c r="S795"/>
  <c r="S1241"/>
  <c r="S1271"/>
  <c r="S908"/>
  <c r="S497"/>
  <c r="S1227"/>
  <c r="S1457"/>
  <c r="S249"/>
  <c r="S694"/>
  <c r="S189"/>
  <c r="S1314"/>
  <c r="S1048"/>
  <c r="S1076"/>
  <c r="S686"/>
  <c r="S623"/>
  <c r="S349"/>
  <c r="S89"/>
  <c r="S1036"/>
  <c r="S713"/>
  <c r="S19"/>
  <c r="S976"/>
  <c r="S1095"/>
  <c r="S206"/>
  <c r="S1359"/>
  <c r="S594"/>
  <c r="S855"/>
  <c r="S11"/>
  <c r="S1218"/>
  <c r="S46"/>
  <c r="S797"/>
  <c r="S835"/>
  <c r="S29"/>
  <c r="S409"/>
  <c r="S164"/>
  <c r="S1046"/>
  <c r="S841"/>
  <c r="S304"/>
  <c r="S181"/>
  <c r="S580"/>
  <c r="S219"/>
  <c r="S1023"/>
  <c r="S125"/>
  <c r="S922"/>
  <c r="S1044"/>
  <c r="S560"/>
  <c r="S895"/>
  <c r="S563"/>
  <c r="S954"/>
  <c r="S209"/>
  <c r="S1403"/>
  <c r="S557"/>
  <c r="S1447"/>
  <c r="S90"/>
  <c r="S471"/>
  <c r="S1244"/>
  <c r="S151"/>
  <c r="S1196"/>
  <c r="S373"/>
  <c r="S515"/>
  <c r="S1128"/>
  <c r="S951"/>
  <c r="S376"/>
  <c r="S417"/>
  <c r="S839"/>
  <c r="S880"/>
  <c r="S1222"/>
  <c r="S466"/>
  <c r="S43"/>
  <c r="S41"/>
  <c r="S14"/>
  <c r="S999"/>
  <c r="S429"/>
  <c r="S723"/>
  <c r="S683"/>
  <c r="S208"/>
  <c r="S598"/>
  <c r="S443"/>
  <c r="S947"/>
  <c r="S680"/>
  <c r="S402"/>
  <c r="S994"/>
  <c r="S873"/>
  <c r="S1080"/>
  <c r="S1126"/>
  <c r="S1177"/>
  <c r="S596"/>
  <c r="S793"/>
  <c r="S496"/>
  <c r="S137"/>
  <c r="S693"/>
  <c r="S1357"/>
  <c r="S1360"/>
  <c r="S1412"/>
  <c r="S405"/>
  <c r="S861"/>
  <c r="S1052"/>
  <c r="S682"/>
  <c r="S433"/>
  <c r="S663"/>
  <c r="S526"/>
  <c r="S811"/>
  <c r="S1231"/>
  <c r="S1426"/>
  <c r="S574"/>
  <c r="S435"/>
  <c r="S727"/>
  <c r="S478"/>
  <c r="S358"/>
  <c r="S800"/>
  <c r="S1409"/>
  <c r="S1351"/>
  <c r="S115"/>
  <c r="S1225"/>
  <c r="S551"/>
  <c r="S98"/>
  <c r="S565"/>
  <c r="S1433"/>
  <c r="S1472"/>
  <c r="S1081"/>
  <c r="S524"/>
  <c r="S495"/>
  <c r="S1266"/>
  <c r="S936"/>
  <c r="S1221"/>
  <c r="S1164"/>
  <c r="S379"/>
  <c r="S437"/>
  <c r="S377"/>
  <c r="S292"/>
  <c r="S1401"/>
  <c r="S1127"/>
  <c r="S72"/>
  <c r="S690"/>
  <c r="S864"/>
  <c r="S1432"/>
  <c r="S384"/>
  <c r="S822"/>
  <c r="S342"/>
  <c r="S603"/>
  <c r="S1337"/>
  <c r="S16"/>
  <c r="S656"/>
  <c r="S608"/>
  <c r="S84"/>
  <c r="S1217"/>
  <c r="S221"/>
  <c r="S419"/>
  <c r="S826"/>
  <c r="S691"/>
  <c r="S1407"/>
  <c r="S179"/>
  <c r="S1435"/>
  <c r="S955"/>
  <c r="S213"/>
  <c r="S980"/>
  <c r="S1329"/>
  <c r="S322"/>
  <c r="S1436"/>
  <c r="S269"/>
  <c r="S1383"/>
  <c r="S671"/>
  <c r="S1098"/>
  <c r="S675"/>
  <c r="S798"/>
  <c r="S1215"/>
  <c r="S891"/>
  <c r="S1408"/>
  <c r="S632"/>
  <c r="S941"/>
  <c r="S317"/>
  <c r="S157"/>
  <c r="S197"/>
  <c r="S914"/>
  <c r="S1468"/>
  <c r="S1280"/>
  <c r="S868"/>
  <c r="S131"/>
  <c r="S516"/>
  <c r="S607"/>
  <c r="S968"/>
  <c r="S40"/>
  <c r="S32"/>
  <c r="S20"/>
  <c r="S171"/>
  <c r="S617"/>
  <c r="S1262"/>
  <c r="S1459"/>
  <c r="S899"/>
  <c r="S1371"/>
  <c r="S257"/>
  <c r="S176"/>
  <c r="S559"/>
  <c r="S1158"/>
  <c r="S1032"/>
  <c r="S1498"/>
  <c r="S506"/>
  <c r="S1246"/>
  <c r="S754"/>
  <c r="S1175"/>
  <c r="S235"/>
  <c r="S188"/>
  <c r="S771"/>
  <c r="S1114"/>
  <c r="S1382"/>
  <c r="S698"/>
  <c r="S577"/>
  <c r="S670"/>
  <c r="S741"/>
  <c r="S259"/>
  <c r="S529"/>
  <c r="S190"/>
  <c r="S1142"/>
  <c r="S94"/>
  <c r="S501"/>
  <c r="S1236"/>
  <c r="S1312"/>
  <c r="S493"/>
  <c r="S525"/>
  <c r="S595"/>
  <c r="S475"/>
  <c r="S1490"/>
  <c r="S162"/>
  <c r="S1259"/>
  <c r="S648"/>
  <c r="S876"/>
  <c r="S1404"/>
  <c r="S1096"/>
  <c r="S428"/>
  <c r="S569"/>
  <c r="S1018"/>
  <c r="S1014"/>
  <c r="S1366"/>
  <c r="S534"/>
  <c r="S436"/>
  <c r="S462"/>
  <c r="S738"/>
  <c r="S1469"/>
  <c r="S1334"/>
  <c r="S966"/>
  <c r="S1165"/>
  <c r="S1255"/>
  <c r="S1479"/>
  <c r="S442"/>
  <c r="S361"/>
  <c r="S1420"/>
  <c r="S298"/>
  <c r="S116"/>
  <c r="S212"/>
  <c r="S1456"/>
  <c r="S1298"/>
  <c r="S1378"/>
  <c r="S214"/>
  <c r="S326"/>
  <c r="S1431"/>
  <c r="S854"/>
  <c r="S489"/>
  <c r="S242"/>
  <c r="S1251"/>
  <c r="S369"/>
  <c r="S1261"/>
  <c r="S838"/>
  <c r="S375"/>
  <c r="S205"/>
  <c r="S1455"/>
  <c r="S104"/>
  <c r="S985"/>
  <c r="S942"/>
  <c r="S1354"/>
  <c r="S1105"/>
  <c r="S100"/>
  <c r="S120"/>
  <c r="S1415"/>
  <c r="S657"/>
  <c r="S1107"/>
  <c r="S155"/>
  <c r="S1347"/>
  <c r="S630"/>
  <c r="S518"/>
  <c r="S969"/>
  <c r="S198"/>
  <c r="S148"/>
  <c r="S1289"/>
  <c r="S757"/>
  <c r="S12"/>
  <c r="S4"/>
  <c r="S1243"/>
  <c r="S503"/>
  <c r="S1102"/>
  <c r="S277"/>
  <c r="S720"/>
  <c r="S1034"/>
  <c r="S1173"/>
  <c r="S95"/>
  <c r="S133"/>
  <c r="S556"/>
  <c r="S647"/>
  <c r="S1381"/>
  <c r="S1480"/>
  <c r="S193"/>
  <c r="S387"/>
  <c r="S256"/>
  <c r="S1174"/>
  <c r="S1333"/>
  <c r="S1398"/>
  <c r="S1363"/>
  <c r="S352"/>
  <c r="S886"/>
  <c r="S568"/>
  <c r="S618"/>
  <c r="S1139"/>
  <c r="S410"/>
  <c r="S1470"/>
  <c r="S1149"/>
  <c r="S1370"/>
  <c r="S770"/>
  <c r="S792"/>
  <c r="S31"/>
  <c r="S1007"/>
  <c r="S1361"/>
  <c r="S145"/>
  <c r="S1471"/>
  <c r="S584"/>
  <c r="S734"/>
  <c r="S1084"/>
  <c r="S491"/>
  <c r="S572"/>
  <c r="S817"/>
  <c r="S772"/>
  <c r="S897"/>
  <c r="S264"/>
  <c r="S943"/>
  <c r="S695"/>
  <c r="S149"/>
  <c r="S1489"/>
  <c r="S82"/>
  <c r="S701"/>
  <c r="S108"/>
  <c r="S223"/>
  <c r="S346"/>
  <c r="S1074"/>
  <c r="S1193"/>
  <c r="S851"/>
  <c r="S1284"/>
  <c r="S1365"/>
  <c r="S1303"/>
  <c r="S1188"/>
  <c r="S836"/>
  <c r="S414"/>
  <c r="S262"/>
  <c r="S1191"/>
  <c r="S1418"/>
  <c r="S883"/>
  <c r="S1336"/>
  <c r="S1147"/>
  <c r="S945"/>
  <c r="S912"/>
  <c r="S222"/>
  <c r="S1305"/>
  <c r="S807"/>
  <c r="S455"/>
  <c r="S998"/>
  <c r="S1207"/>
  <c r="S1249"/>
  <c r="S1209"/>
  <c r="S1020"/>
  <c r="S1389"/>
  <c r="S1316"/>
  <c r="S510"/>
  <c r="S142"/>
  <c r="S755"/>
  <c r="S53"/>
  <c r="S939"/>
  <c r="S244"/>
  <c r="F196" i="3" l="1"/>
  <c r="J76" i="4"/>
  <c r="F10" i="3"/>
  <c r="C205"/>
  <c r="K205" s="1"/>
  <c r="G201"/>
  <c r="C192"/>
  <c r="K192" s="1"/>
  <c r="G11"/>
  <c r="G207"/>
  <c r="G203"/>
  <c r="G204"/>
  <c r="I199"/>
  <c r="I192"/>
  <c r="G194"/>
  <c r="I184"/>
  <c r="I194"/>
  <c r="I182"/>
  <c r="G195"/>
  <c r="B186"/>
  <c r="B200"/>
  <c r="B205"/>
  <c r="I12"/>
  <c r="C8"/>
  <c r="K8" s="1"/>
  <c r="I180"/>
  <c r="I183"/>
  <c r="I186"/>
  <c r="I202"/>
  <c r="B206"/>
  <c r="I200"/>
  <c r="G196"/>
  <c r="I11"/>
  <c r="I203"/>
  <c r="G183"/>
  <c r="I189"/>
  <c r="C10"/>
  <c r="K10" s="1"/>
  <c r="G9"/>
  <c r="C182"/>
  <c r="K182" s="1"/>
  <c r="G8"/>
  <c r="G193"/>
  <c r="B183"/>
  <c r="I9"/>
  <c r="G197"/>
  <c r="C185"/>
  <c r="K185" s="1"/>
  <c r="G200"/>
  <c r="G185"/>
  <c r="G180"/>
  <c r="G199"/>
  <c r="C198"/>
  <c r="K198" s="1"/>
  <c r="C201"/>
  <c r="K201" s="1"/>
  <c r="F194"/>
  <c r="B181"/>
  <c r="B10"/>
  <c r="G187"/>
  <c r="G184"/>
  <c r="F180"/>
  <c r="F9"/>
  <c r="G191"/>
  <c r="G198"/>
  <c r="G190"/>
  <c r="G188"/>
  <c r="G10"/>
  <c r="G189"/>
  <c r="F202"/>
  <c r="F186"/>
  <c r="G12"/>
  <c r="G182"/>
  <c r="G181"/>
  <c r="G205"/>
  <c r="G202"/>
  <c r="G186"/>
  <c r="G192"/>
  <c r="C197"/>
  <c r="K197" s="1"/>
  <c r="I198"/>
  <c r="B202"/>
  <c r="C194"/>
  <c r="K194" s="1"/>
  <c r="I204"/>
  <c r="I190"/>
  <c r="I207"/>
  <c r="C184"/>
  <c r="K184" s="1"/>
  <c r="I185"/>
  <c r="B207"/>
  <c r="C203"/>
  <c r="K203" s="1"/>
  <c r="I10"/>
  <c r="I206"/>
  <c r="I188"/>
  <c r="C191"/>
  <c r="K191" s="1"/>
  <c r="C200"/>
  <c r="K200" s="1"/>
  <c r="C188"/>
  <c r="K188" s="1"/>
  <c r="B195"/>
  <c r="C190"/>
  <c r="K190" s="1"/>
  <c r="B184"/>
  <c r="B12"/>
  <c r="B9"/>
  <c r="I201"/>
  <c r="I196"/>
  <c r="I195"/>
  <c r="C187"/>
  <c r="K187" s="1"/>
  <c r="I197"/>
  <c r="C180"/>
  <c r="K180" s="1"/>
  <c r="I8"/>
  <c r="F191"/>
  <c r="C202"/>
  <c r="K202" s="1"/>
  <c r="C189"/>
  <c r="K189" s="1"/>
  <c r="C196"/>
  <c r="K196" s="1"/>
  <c r="I193"/>
  <c r="I205"/>
  <c r="I181"/>
  <c r="C183"/>
  <c r="K183" s="1"/>
  <c r="I187"/>
  <c r="C186"/>
  <c r="K186" s="1"/>
  <c r="F184"/>
  <c r="F189"/>
  <c r="B8" i="7"/>
  <c r="D13" i="3"/>
  <c r="F13" s="1"/>
  <c r="C12"/>
  <c r="K12" s="1"/>
  <c r="C204"/>
  <c r="K204" s="1"/>
  <c r="C207"/>
  <c r="K207" s="1"/>
  <c r="C193"/>
  <c r="K193" s="1"/>
  <c r="F185"/>
  <c r="B189"/>
  <c r="B187"/>
  <c r="B191"/>
  <c r="B194"/>
  <c r="F199"/>
  <c r="F188"/>
  <c r="F197"/>
  <c r="B196"/>
  <c r="F181"/>
  <c r="B185"/>
  <c r="C181"/>
  <c r="K181" s="1"/>
  <c r="F200"/>
  <c r="B197"/>
  <c r="C195"/>
  <c r="K195" s="1"/>
  <c r="F190"/>
  <c r="B203"/>
  <c r="B190"/>
  <c r="B198"/>
  <c r="F11"/>
  <c r="B193"/>
  <c r="C9"/>
  <c r="K9" s="1"/>
  <c r="F201"/>
  <c r="F198"/>
  <c r="B180"/>
  <c r="B182"/>
  <c r="F206"/>
  <c r="B204"/>
  <c r="B199"/>
  <c r="F207"/>
  <c r="F192"/>
  <c r="B188"/>
  <c r="F195"/>
  <c r="C206"/>
  <c r="K206" s="1"/>
  <c r="B201"/>
  <c r="F203"/>
  <c r="B11"/>
  <c r="C11"/>
  <c r="K11" s="1"/>
  <c r="F12"/>
  <c r="F205"/>
  <c r="F182"/>
  <c r="F193"/>
  <c r="F204"/>
  <c r="F187"/>
  <c r="F183"/>
  <c r="B192"/>
  <c r="D14" l="1"/>
  <c r="B9" i="7"/>
  <c r="C13" i="3"/>
  <c r="K13" s="1"/>
  <c r="G13"/>
  <c r="I13"/>
  <c r="B13"/>
  <c r="D15" l="1"/>
  <c r="B10" i="7"/>
  <c r="D16" i="3" s="1"/>
  <c r="F14"/>
  <c r="C14"/>
  <c r="K14" s="1"/>
  <c r="B14"/>
  <c r="I14"/>
  <c r="G14"/>
  <c r="I16" l="1"/>
  <c r="C16"/>
  <c r="K16" s="1"/>
  <c r="B16"/>
  <c r="G16"/>
  <c r="F16"/>
  <c r="B11" i="7"/>
  <c r="C15" i="3"/>
  <c r="K15" s="1"/>
  <c r="F15"/>
  <c r="I15"/>
  <c r="G15"/>
  <c r="B15"/>
  <c r="B12" i="7" l="1"/>
  <c r="D18" i="3" s="1"/>
  <c r="D17"/>
  <c r="B13" i="7" l="1"/>
  <c r="D19" i="3" s="1"/>
  <c r="G19" s="1"/>
  <c r="F17"/>
  <c r="G17"/>
  <c r="C17"/>
  <c r="K17" s="1"/>
  <c r="B17"/>
  <c r="I17"/>
  <c r="B18"/>
  <c r="C18"/>
  <c r="K18" s="1"/>
  <c r="F18"/>
  <c r="G18"/>
  <c r="I18"/>
  <c r="B14" i="7" l="1"/>
  <c r="D20" i="3" s="1"/>
  <c r="C20" s="1"/>
  <c r="K20" s="1"/>
  <c r="I19"/>
  <c r="F19"/>
  <c r="C19"/>
  <c r="K19" s="1"/>
  <c r="B19"/>
  <c r="B20" l="1"/>
  <c r="I20"/>
  <c r="G20"/>
  <c r="F20"/>
  <c r="B15" i="7"/>
  <c r="D21" i="3" s="1"/>
  <c r="C21" s="1"/>
  <c r="K21" s="1"/>
  <c r="B16" i="7" l="1"/>
  <c r="B17" s="1"/>
  <c r="B18" s="1"/>
  <c r="D24" i="3" s="1"/>
  <c r="B21"/>
  <c r="I21"/>
  <c r="G21"/>
  <c r="F21"/>
  <c r="D22" l="1"/>
  <c r="G22" s="1"/>
  <c r="G24"/>
  <c r="F24"/>
  <c r="B24"/>
  <c r="C24"/>
  <c r="K24" s="1"/>
  <c r="I24"/>
  <c r="D23"/>
  <c r="B19" i="7"/>
  <c r="D25" i="3" s="1"/>
  <c r="I22" l="1"/>
  <c r="B22"/>
  <c r="F22"/>
  <c r="C22"/>
  <c r="K22" s="1"/>
  <c r="I23"/>
  <c r="F23"/>
  <c r="G23"/>
  <c r="B23"/>
  <c r="C23"/>
  <c r="K23" s="1"/>
  <c r="C25"/>
  <c r="K25" s="1"/>
  <c r="G25"/>
  <c r="F25"/>
  <c r="I25"/>
  <c r="B25"/>
  <c r="B20" i="7"/>
  <c r="D26" i="3" s="1"/>
  <c r="I26" l="1"/>
  <c r="G26"/>
  <c r="C26"/>
  <c r="K26" s="1"/>
  <c r="F26"/>
  <c r="B26"/>
  <c r="B21" i="7"/>
  <c r="D27" i="3" s="1"/>
  <c r="B22" i="7" l="1"/>
  <c r="D28" i="3" s="1"/>
  <c r="C28" s="1"/>
  <c r="K28" s="1"/>
  <c r="G27"/>
  <c r="F27"/>
  <c r="B27"/>
  <c r="C27"/>
  <c r="K27" s="1"/>
  <c r="I27"/>
  <c r="B23" i="7" l="1"/>
  <c r="D29" i="3" s="1"/>
  <c r="G29" s="1"/>
  <c r="I28"/>
  <c r="F28"/>
  <c r="B28"/>
  <c r="G28"/>
  <c r="I29" l="1"/>
  <c r="F29"/>
  <c r="C29"/>
  <c r="K29" s="1"/>
  <c r="B29"/>
  <c r="B24" i="7"/>
  <c r="D30" i="3" s="1"/>
  <c r="B30" s="1"/>
  <c r="I30" l="1"/>
  <c r="C30"/>
  <c r="K30" s="1"/>
  <c r="G30"/>
  <c r="F30"/>
  <c r="B25" i="7"/>
  <c r="D31" i="3" s="1"/>
  <c r="B31" s="1"/>
  <c r="B26" i="7" l="1"/>
  <c r="D32" i="3" s="1"/>
  <c r="I32" s="1"/>
  <c r="C31"/>
  <c r="K31" s="1"/>
  <c r="F31"/>
  <c r="I31"/>
  <c r="G31"/>
  <c r="C32" l="1"/>
  <c r="K32" s="1"/>
  <c r="B32"/>
  <c r="G32"/>
  <c r="F32"/>
  <c r="B27" i="7"/>
  <c r="D33" i="3" s="1"/>
  <c r="C33" s="1"/>
  <c r="K33" s="1"/>
  <c r="I33" l="1"/>
  <c r="G33"/>
  <c r="B33"/>
  <c r="F33"/>
  <c r="B28" i="7"/>
  <c r="D34" i="3" s="1"/>
  <c r="I34" s="1"/>
  <c r="C34" l="1"/>
  <c r="K34" s="1"/>
  <c r="B34"/>
  <c r="G34"/>
  <c r="B29" i="7"/>
  <c r="D35" i="3" s="1"/>
  <c r="G35" s="1"/>
  <c r="F34"/>
  <c r="B30" i="7" l="1"/>
  <c r="D36" i="3" s="1"/>
  <c r="G36" s="1"/>
  <c r="C35"/>
  <c r="K35" s="1"/>
  <c r="F35"/>
  <c r="B35"/>
  <c r="I35"/>
  <c r="C36" l="1"/>
  <c r="K36" s="1"/>
  <c r="B36"/>
  <c r="F36"/>
  <c r="I36"/>
  <c r="B31" i="7"/>
  <c r="D37" i="3" s="1"/>
  <c r="B37" s="1"/>
  <c r="B32" i="7" l="1"/>
  <c r="D38" i="3" s="1"/>
  <c r="I38" s="1"/>
  <c r="I37"/>
  <c r="G37"/>
  <c r="C37"/>
  <c r="K37" s="1"/>
  <c r="F37"/>
  <c r="B33" i="7" l="1"/>
  <c r="D39" i="3" s="1"/>
  <c r="C39" s="1"/>
  <c r="K39" s="1"/>
  <c r="B38"/>
  <c r="F38"/>
  <c r="C38"/>
  <c r="K38" s="1"/>
  <c r="G38"/>
  <c r="B34" i="7" l="1"/>
  <c r="D40" i="3" s="1"/>
  <c r="F40" s="1"/>
  <c r="B39"/>
  <c r="F39"/>
  <c r="I39"/>
  <c r="G39"/>
  <c r="B35" i="7" l="1"/>
  <c r="D41" i="3" s="1"/>
  <c r="G41" s="1"/>
  <c r="B40"/>
  <c r="C40"/>
  <c r="K40" s="1"/>
  <c r="G40"/>
  <c r="I40"/>
  <c r="B36" i="7" l="1"/>
  <c r="D42" i="3" s="1"/>
  <c r="F42" s="1"/>
  <c r="F41"/>
  <c r="I41"/>
  <c r="B41"/>
  <c r="C41"/>
  <c r="K41" s="1"/>
  <c r="B37" i="7" l="1"/>
  <c r="D43" i="3" s="1"/>
  <c r="F43" s="1"/>
  <c r="G42"/>
  <c r="I42"/>
  <c r="B42"/>
  <c r="C42"/>
  <c r="K42" s="1"/>
  <c r="B38" i="7" l="1"/>
  <c r="D44" i="3" s="1"/>
  <c r="B44" s="1"/>
  <c r="C43"/>
  <c r="K43" s="1"/>
  <c r="B43"/>
  <c r="G43"/>
  <c r="I43"/>
  <c r="G44" l="1"/>
  <c r="B39" i="7"/>
  <c r="D45" i="3" s="1"/>
  <c r="F45" s="1"/>
  <c r="C44"/>
  <c r="K44" s="1"/>
  <c r="I44"/>
  <c r="F44"/>
  <c r="G45" l="1"/>
  <c r="B45"/>
  <c r="I45"/>
  <c r="C45"/>
  <c r="K45" s="1"/>
  <c r="B40" i="7"/>
  <c r="D46" i="3" s="1"/>
  <c r="C46" s="1"/>
  <c r="K46" s="1"/>
  <c r="G46" l="1"/>
  <c r="F46"/>
  <c r="I46"/>
  <c r="B46"/>
  <c r="B41" i="7"/>
  <c r="D47" i="3" s="1"/>
  <c r="B47" s="1"/>
  <c r="C47" l="1"/>
  <c r="K47" s="1"/>
  <c r="G47"/>
  <c r="F47"/>
  <c r="B42" i="7"/>
  <c r="D48" i="3" s="1"/>
  <c r="G48" s="1"/>
  <c r="I47"/>
  <c r="B43" i="7" l="1"/>
  <c r="D49" i="3" s="1"/>
  <c r="G49" s="1"/>
  <c r="B48"/>
  <c r="F48"/>
  <c r="I48"/>
  <c r="C48"/>
  <c r="K48" s="1"/>
  <c r="B49" l="1"/>
  <c r="C49"/>
  <c r="K49" s="1"/>
  <c r="F49"/>
  <c r="I49"/>
  <c r="B44" i="7"/>
  <c r="D50" i="3" s="1"/>
  <c r="C50" s="1"/>
  <c r="K50" s="1"/>
  <c r="B45" i="7" l="1"/>
  <c r="D51" i="3" s="1"/>
  <c r="B51" s="1"/>
  <c r="G50"/>
  <c r="I50"/>
  <c r="B50"/>
  <c r="F50"/>
  <c r="F51" l="1"/>
  <c r="I51"/>
  <c r="C51"/>
  <c r="K51" s="1"/>
  <c r="G51"/>
  <c r="B46" i="7"/>
  <c r="D52" i="3" s="1"/>
  <c r="F52" s="1"/>
  <c r="G52" l="1"/>
  <c r="B52"/>
  <c r="C52"/>
  <c r="K52" s="1"/>
  <c r="I52"/>
  <c r="B47" i="7"/>
  <c r="D53" i="3" s="1"/>
  <c r="I53" l="1"/>
  <c r="B53"/>
  <c r="C53"/>
  <c r="K53" s="1"/>
  <c r="F53"/>
  <c r="G53"/>
  <c r="B48" i="7"/>
  <c r="D54" i="3" s="1"/>
  <c r="C54" l="1"/>
  <c r="K54" s="1"/>
  <c r="F54"/>
  <c r="B54"/>
  <c r="I54"/>
  <c r="G54"/>
  <c r="B49" i="7"/>
  <c r="D55" i="3" s="1"/>
  <c r="I55" l="1"/>
  <c r="B55"/>
  <c r="C55"/>
  <c r="K55" s="1"/>
  <c r="G55"/>
  <c r="F55"/>
  <c r="B50" i="7"/>
  <c r="D56" i="3" s="1"/>
  <c r="I56" l="1"/>
  <c r="F56"/>
  <c r="G56"/>
  <c r="C56"/>
  <c r="K56" s="1"/>
  <c r="B56"/>
  <c r="B51" i="7"/>
  <c r="D57" i="3" s="1"/>
  <c r="C57" l="1"/>
  <c r="K57" s="1"/>
  <c r="F57"/>
  <c r="I57"/>
  <c r="B57"/>
  <c r="G57"/>
  <c r="B52" i="7"/>
  <c r="D58" i="3" s="1"/>
  <c r="I58" l="1"/>
  <c r="B58"/>
  <c r="F58"/>
  <c r="G58"/>
  <c r="C58"/>
  <c r="K58" s="1"/>
  <c r="B53" i="7"/>
  <c r="D59" i="3" s="1"/>
  <c r="B54" i="7" l="1"/>
  <c r="D60" i="3" s="1"/>
  <c r="B59"/>
  <c r="G59"/>
  <c r="F59"/>
  <c r="I59"/>
  <c r="C59"/>
  <c r="K59" s="1"/>
  <c r="F60" l="1"/>
  <c r="B60"/>
  <c r="I60"/>
  <c r="C60"/>
  <c r="K60" s="1"/>
  <c r="G60"/>
  <c r="B55" i="7"/>
  <c r="D61" i="3" s="1"/>
  <c r="B61" l="1"/>
  <c r="C61"/>
  <c r="K61" s="1"/>
  <c r="F61"/>
  <c r="G61"/>
  <c r="I61"/>
  <c r="B56" i="7"/>
  <c r="D62" i="3" s="1"/>
  <c r="B62" l="1"/>
  <c r="G62"/>
  <c r="C62"/>
  <c r="K62" s="1"/>
  <c r="F62"/>
  <c r="I62"/>
  <c r="B57" i="7"/>
  <c r="D63" i="3" s="1"/>
  <c r="I63" l="1"/>
  <c r="C63"/>
  <c r="K63" s="1"/>
  <c r="F63"/>
  <c r="B63"/>
  <c r="G63"/>
  <c r="B58" i="7"/>
  <c r="D64" i="3" s="1"/>
  <c r="C64" l="1"/>
  <c r="K64" s="1"/>
  <c r="I64"/>
  <c r="F64"/>
  <c r="G64"/>
  <c r="B64"/>
  <c r="B59" i="7"/>
  <c r="D65" i="3" s="1"/>
  <c r="B65" l="1"/>
  <c r="F65"/>
  <c r="G65"/>
  <c r="I65"/>
  <c r="C65"/>
  <c r="K65" s="1"/>
  <c r="B60" i="7"/>
  <c r="D66" i="3" s="1"/>
  <c r="F66" l="1"/>
  <c r="G66"/>
  <c r="C66"/>
  <c r="K66" s="1"/>
  <c r="I66"/>
  <c r="B66"/>
  <c r="B61" i="7"/>
  <c r="D67" i="3" s="1"/>
  <c r="I67" l="1"/>
  <c r="G67"/>
  <c r="B67"/>
  <c r="F67"/>
  <c r="C67"/>
  <c r="K67" s="1"/>
  <c r="B62" i="7"/>
  <c r="D68" i="3" s="1"/>
  <c r="G68" l="1"/>
  <c r="I68"/>
  <c r="C68"/>
  <c r="K68" s="1"/>
  <c r="F68"/>
  <c r="B68"/>
  <c r="B63" i="7"/>
  <c r="D69" i="3" s="1"/>
  <c r="F69" l="1"/>
  <c r="I69"/>
  <c r="C69"/>
  <c r="K69" s="1"/>
  <c r="G69"/>
  <c r="B69"/>
  <c r="B64" i="7"/>
  <c r="D70" i="3" s="1"/>
  <c r="B70" l="1"/>
  <c r="C70"/>
  <c r="K70" s="1"/>
  <c r="G70"/>
  <c r="I70"/>
  <c r="F70"/>
  <c r="B65" i="7"/>
  <c r="D71" i="3" s="1"/>
  <c r="C71" l="1"/>
  <c r="K71" s="1"/>
  <c r="B71"/>
  <c r="F71"/>
  <c r="G71"/>
  <c r="I71"/>
  <c r="B66" i="7"/>
  <c r="D72" i="3" s="1"/>
  <c r="B72" l="1"/>
  <c r="I72"/>
  <c r="C72"/>
  <c r="K72" s="1"/>
  <c r="G72"/>
  <c r="F72"/>
  <c r="B67" i="7"/>
  <c r="D73" i="3" s="1"/>
  <c r="G73" l="1"/>
  <c r="B73"/>
  <c r="C73"/>
  <c r="K73" s="1"/>
  <c r="F73"/>
  <c r="I73"/>
  <c r="B68" i="7"/>
  <c r="D74" i="3" s="1"/>
  <c r="B74" l="1"/>
  <c r="F74"/>
  <c r="C74"/>
  <c r="K74" s="1"/>
  <c r="I74"/>
  <c r="G74"/>
  <c r="B69" i="7"/>
  <c r="D75" i="3" s="1"/>
  <c r="G75" l="1"/>
  <c r="C75"/>
  <c r="K75" s="1"/>
  <c r="I75"/>
  <c r="B75"/>
  <c r="F75"/>
  <c r="B70" i="7"/>
  <c r="D76" i="3" s="1"/>
  <c r="F76" l="1"/>
  <c r="G76"/>
  <c r="B76"/>
  <c r="C76"/>
  <c r="K76" s="1"/>
  <c r="I76"/>
  <c r="B71" i="7"/>
  <c r="D77" i="3" s="1"/>
  <c r="G77" l="1"/>
  <c r="B77"/>
  <c r="I77"/>
  <c r="F77"/>
  <c r="C77"/>
  <c r="K77" s="1"/>
  <c r="B72" i="7"/>
  <c r="D78" i="3" s="1"/>
  <c r="F78" l="1"/>
  <c r="I78"/>
  <c r="C78"/>
  <c r="K78" s="1"/>
  <c r="G78"/>
  <c r="B78"/>
  <c r="B73" i="7"/>
  <c r="D79" i="3" s="1"/>
  <c r="B79" l="1"/>
  <c r="G79"/>
  <c r="F79"/>
  <c r="I79"/>
  <c r="C79"/>
  <c r="K79" s="1"/>
  <c r="B74" i="7"/>
  <c r="D80" i="3" s="1"/>
  <c r="F80" l="1"/>
  <c r="G80"/>
  <c r="B80"/>
  <c r="C80"/>
  <c r="K80" s="1"/>
  <c r="I80"/>
  <c r="B75" i="7"/>
  <c r="D81" i="3" s="1"/>
  <c r="C81" l="1"/>
  <c r="K81" s="1"/>
  <c r="G81"/>
  <c r="B81"/>
  <c r="I81"/>
  <c r="F81"/>
  <c r="B76" i="7"/>
  <c r="D82" i="3" s="1"/>
  <c r="I82" l="1"/>
  <c r="G82"/>
  <c r="B82"/>
  <c r="F82"/>
  <c r="C82"/>
  <c r="K82" s="1"/>
  <c r="B77" i="7"/>
  <c r="D83" i="3" s="1"/>
  <c r="G83" l="1"/>
  <c r="B83"/>
  <c r="C83"/>
  <c r="K83" s="1"/>
  <c r="F83"/>
  <c r="I83"/>
  <c r="B78" i="7"/>
  <c r="D84" i="3" s="1"/>
  <c r="B84" l="1"/>
  <c r="G84"/>
  <c r="F84"/>
  <c r="C84"/>
  <c r="K84" s="1"/>
  <c r="I84"/>
  <c r="B79" i="7"/>
  <c r="D85" i="3" s="1"/>
  <c r="C85" l="1"/>
  <c r="K85" s="1"/>
  <c r="I85"/>
  <c r="F85"/>
  <c r="G85"/>
  <c r="B85"/>
  <c r="B80" i="7"/>
  <c r="D86" i="3" s="1"/>
  <c r="I86" l="1"/>
  <c r="G86"/>
  <c r="C86"/>
  <c r="K86" s="1"/>
  <c r="F86"/>
  <c r="B86"/>
  <c r="B81" i="7"/>
  <c r="D87" i="3" s="1"/>
  <c r="I87" l="1"/>
  <c r="B87"/>
  <c r="C87"/>
  <c r="K87" s="1"/>
  <c r="G87"/>
  <c r="F87"/>
  <c r="B82" i="7"/>
  <c r="D88" i="3" s="1"/>
  <c r="I88" l="1"/>
  <c r="B88"/>
  <c r="F88"/>
  <c r="G88"/>
  <c r="C88"/>
  <c r="K88" s="1"/>
  <c r="B83" i="7"/>
  <c r="D89" i="3" s="1"/>
  <c r="C89" l="1"/>
  <c r="K89" s="1"/>
  <c r="F89"/>
  <c r="G89"/>
  <c r="B89"/>
  <c r="I89"/>
  <c r="B84" i="7"/>
  <c r="D90" i="3" s="1"/>
  <c r="G90" l="1"/>
  <c r="I90"/>
  <c r="F90"/>
  <c r="C90"/>
  <c r="K90" s="1"/>
  <c r="B90"/>
  <c r="B85" i="7"/>
  <c r="D91" i="3" s="1"/>
  <c r="I91" l="1"/>
  <c r="B91"/>
  <c r="G91"/>
  <c r="C91"/>
  <c r="K91" s="1"/>
  <c r="F91"/>
  <c r="B86" i="7"/>
  <c r="D92" i="3" s="1"/>
  <c r="G92" l="1"/>
  <c r="B92"/>
  <c r="C92"/>
  <c r="K92" s="1"/>
  <c r="F92"/>
  <c r="I92"/>
  <c r="B87" i="7"/>
  <c r="D93" i="3" s="1"/>
  <c r="G93" l="1"/>
  <c r="C93"/>
  <c r="K93" s="1"/>
  <c r="I93"/>
  <c r="B93"/>
  <c r="F93"/>
  <c r="B88" i="7"/>
  <c r="D94" i="3" s="1"/>
  <c r="F94" l="1"/>
  <c r="C94"/>
  <c r="K94" s="1"/>
  <c r="G94"/>
  <c r="I94"/>
  <c r="B94"/>
  <c r="B89" i="7"/>
  <c r="D95" i="3" s="1"/>
  <c r="F95" l="1"/>
  <c r="C95"/>
  <c r="K95" s="1"/>
  <c r="G95"/>
  <c r="B95"/>
  <c r="I95"/>
  <c r="B90" i="7"/>
  <c r="D96" i="3" s="1"/>
  <c r="F96" l="1"/>
  <c r="C96"/>
  <c r="K96" s="1"/>
  <c r="I96"/>
  <c r="B96"/>
  <c r="G96"/>
  <c r="B91" i="7"/>
  <c r="D97" i="3" s="1"/>
  <c r="G97" l="1"/>
  <c r="F97"/>
  <c r="I97"/>
  <c r="B97"/>
  <c r="C97"/>
  <c r="K97" s="1"/>
  <c r="B92" i="7"/>
  <c r="D98" i="3" s="1"/>
  <c r="G98" l="1"/>
  <c r="B98"/>
  <c r="C98"/>
  <c r="K98" s="1"/>
  <c r="F98"/>
  <c r="I98"/>
  <c r="B93" i="7"/>
  <c r="D99" i="3" s="1"/>
  <c r="C99" l="1"/>
  <c r="K99" s="1"/>
  <c r="F99"/>
  <c r="G99"/>
  <c r="B99"/>
  <c r="I99"/>
  <c r="B94" i="7"/>
  <c r="D100" i="3" s="1"/>
  <c r="G100" l="1"/>
  <c r="F100"/>
  <c r="I100"/>
  <c r="B100"/>
  <c r="C100"/>
  <c r="K100" s="1"/>
  <c r="B95" i="7"/>
  <c r="D101" i="3" s="1"/>
  <c r="C101" l="1"/>
  <c r="K101" s="1"/>
  <c r="B101"/>
  <c r="F101"/>
  <c r="I101"/>
  <c r="G101"/>
  <c r="B96" i="7"/>
  <c r="D102" i="3" s="1"/>
  <c r="I102" l="1"/>
  <c r="F102"/>
  <c r="B102"/>
  <c r="C102"/>
  <c r="K102" s="1"/>
  <c r="G102"/>
  <c r="B97" i="7"/>
  <c r="D103" i="3" s="1"/>
  <c r="B103" l="1"/>
  <c r="C103"/>
  <c r="K103" s="1"/>
  <c r="G103"/>
  <c r="I103"/>
  <c r="F103"/>
  <c r="B98" i="7"/>
  <c r="D104" i="3" s="1"/>
  <c r="I104" l="1"/>
  <c r="G104"/>
  <c r="B104"/>
  <c r="F104"/>
  <c r="C104"/>
  <c r="K104" s="1"/>
  <c r="B99" i="7"/>
  <c r="D105" i="3" s="1"/>
  <c r="G105" l="1"/>
  <c r="C105"/>
  <c r="K105" s="1"/>
  <c r="I105"/>
  <c r="F105"/>
  <c r="B105"/>
  <c r="B100" i="7"/>
  <c r="D106" i="3" s="1"/>
  <c r="F106" l="1"/>
  <c r="C106"/>
  <c r="K106" s="1"/>
  <c r="G106"/>
  <c r="B106"/>
  <c r="I106"/>
  <c r="B101" i="7"/>
  <c r="D107" i="3" s="1"/>
  <c r="G107" l="1"/>
  <c r="B107"/>
  <c r="C107"/>
  <c r="K107" s="1"/>
  <c r="I107"/>
  <c r="F107"/>
  <c r="B102" i="7"/>
  <c r="D108" i="3" s="1"/>
  <c r="I108" l="1"/>
  <c r="B108"/>
  <c r="C108"/>
  <c r="K108" s="1"/>
  <c r="G108"/>
  <c r="F108"/>
  <c r="B103" i="7"/>
  <c r="D109" i="3" s="1"/>
  <c r="G109" l="1"/>
  <c r="C109"/>
  <c r="K109" s="1"/>
  <c r="B109"/>
  <c r="F109"/>
  <c r="I109"/>
  <c r="B104" i="7"/>
  <c r="D110" i="3" s="1"/>
  <c r="G110" l="1"/>
  <c r="I110"/>
  <c r="C110"/>
  <c r="K110" s="1"/>
  <c r="B110"/>
  <c r="F110"/>
  <c r="B105" i="7"/>
  <c r="D111" i="3" s="1"/>
  <c r="C111" l="1"/>
  <c r="K111" s="1"/>
  <c r="G111"/>
  <c r="F111"/>
  <c r="B111"/>
  <c r="I111"/>
  <c r="B106" i="7"/>
  <c r="D112" i="3" s="1"/>
  <c r="G112" l="1"/>
  <c r="B112"/>
  <c r="F112"/>
  <c r="C112"/>
  <c r="K112" s="1"/>
  <c r="I112"/>
  <c r="B107" i="7"/>
  <c r="D113" i="3" s="1"/>
  <c r="G113" l="1"/>
  <c r="I113"/>
  <c r="C113"/>
  <c r="K113" s="1"/>
  <c r="F113"/>
  <c r="B113"/>
  <c r="B108" i="7"/>
  <c r="D114" i="3" s="1"/>
  <c r="F114" l="1"/>
  <c r="I114"/>
  <c r="B114"/>
  <c r="C114"/>
  <c r="K114" s="1"/>
  <c r="G114"/>
  <c r="B109" i="7"/>
  <c r="D115" i="3" s="1"/>
  <c r="C115" l="1"/>
  <c r="K115" s="1"/>
  <c r="I115"/>
  <c r="F115"/>
  <c r="B115"/>
  <c r="G115"/>
  <c r="B110" i="7"/>
  <c r="D116" i="3" s="1"/>
  <c r="F116" l="1"/>
  <c r="C116"/>
  <c r="K116" s="1"/>
  <c r="G116"/>
  <c r="I116"/>
  <c r="B116"/>
  <c r="B111" i="7"/>
  <c r="D117" i="3" s="1"/>
  <c r="I117" l="1"/>
  <c r="C117"/>
  <c r="K117" s="1"/>
  <c r="B117"/>
  <c r="G117"/>
  <c r="F117"/>
  <c r="B112" i="7"/>
  <c r="D118" i="3" s="1"/>
  <c r="G118" l="1"/>
  <c r="C118"/>
  <c r="K118" s="1"/>
  <c r="B118"/>
  <c r="I118"/>
  <c r="F118"/>
  <c r="B113" i="7"/>
  <c r="D119" i="3" s="1"/>
  <c r="G119" l="1"/>
  <c r="I119"/>
  <c r="F119"/>
  <c r="C119"/>
  <c r="K119" s="1"/>
  <c r="B119"/>
  <c r="B114" i="7"/>
  <c r="D120" i="3" s="1"/>
  <c r="C120" l="1"/>
  <c r="K120" s="1"/>
  <c r="F120"/>
  <c r="I120"/>
  <c r="B120"/>
  <c r="G120"/>
  <c r="B115" i="7"/>
  <c r="D121" i="3" s="1"/>
  <c r="B121" l="1"/>
  <c r="G121"/>
  <c r="I121"/>
  <c r="C121"/>
  <c r="K121" s="1"/>
  <c r="F121"/>
  <c r="B116" i="7"/>
  <c r="D122" i="3" s="1"/>
  <c r="C122" l="1"/>
  <c r="K122" s="1"/>
  <c r="F122"/>
  <c r="G122"/>
  <c r="B122"/>
  <c r="I122"/>
  <c r="B117" i="7"/>
  <c r="D123" i="3" s="1"/>
  <c r="C123" l="1"/>
  <c r="K123" s="1"/>
  <c r="I123"/>
  <c r="B123"/>
  <c r="G123"/>
  <c r="F123"/>
  <c r="B118" i="7"/>
  <c r="D124" i="3" s="1"/>
  <c r="B124" l="1"/>
  <c r="F124"/>
  <c r="G124"/>
  <c r="C124"/>
  <c r="K124" s="1"/>
  <c r="I124"/>
  <c r="B119" i="7"/>
  <c r="D125" i="3" s="1"/>
  <c r="G125" l="1"/>
  <c r="C125"/>
  <c r="K125" s="1"/>
  <c r="F125"/>
  <c r="B125"/>
  <c r="I125"/>
  <c r="B120" i="7"/>
  <c r="D126" i="3" s="1"/>
  <c r="C126" l="1"/>
  <c r="K126" s="1"/>
  <c r="I126"/>
  <c r="B126"/>
  <c r="F126"/>
  <c r="G126"/>
  <c r="B121" i="7"/>
  <c r="D127" i="3" s="1"/>
  <c r="B127" l="1"/>
  <c r="G127"/>
  <c r="I127"/>
  <c r="C127"/>
  <c r="K127" s="1"/>
  <c r="F127"/>
  <c r="B122" i="7"/>
  <c r="D128" i="3" s="1"/>
  <c r="B128" l="1"/>
  <c r="I128"/>
  <c r="C128"/>
  <c r="K128" s="1"/>
  <c r="G128"/>
  <c r="F128"/>
  <c r="B123" i="7"/>
  <c r="D129" i="3" s="1"/>
  <c r="F129" l="1"/>
  <c r="B129"/>
  <c r="I129"/>
  <c r="C129"/>
  <c r="K129" s="1"/>
  <c r="G129"/>
  <c r="B124" i="7"/>
  <c r="D130" i="3" s="1"/>
  <c r="F130" l="1"/>
  <c r="B130"/>
  <c r="C130"/>
  <c r="K130" s="1"/>
  <c r="I130"/>
  <c r="G130"/>
  <c r="B125" i="7"/>
  <c r="D131" i="3" s="1"/>
  <c r="F131" l="1"/>
  <c r="I131"/>
  <c r="G131"/>
  <c r="B131"/>
  <c r="C131"/>
  <c r="K131" s="1"/>
  <c r="B126" i="7"/>
  <c r="D132" i="3" s="1"/>
  <c r="F132" l="1"/>
  <c r="I132"/>
  <c r="C132"/>
  <c r="K132" s="1"/>
  <c r="G132"/>
  <c r="B132"/>
  <c r="B127" i="7"/>
  <c r="D133" i="3" s="1"/>
  <c r="F133" l="1"/>
  <c r="B133"/>
  <c r="C133"/>
  <c r="K133" s="1"/>
  <c r="I133"/>
  <c r="G133"/>
  <c r="B128" i="7"/>
  <c r="D134" i="3" s="1"/>
  <c r="C134" l="1"/>
  <c r="K134" s="1"/>
  <c r="F134"/>
  <c r="B134"/>
  <c r="I134"/>
  <c r="G134"/>
  <c r="B129" i="7"/>
  <c r="D135" i="3" s="1"/>
  <c r="C135" l="1"/>
  <c r="K135" s="1"/>
  <c r="F135"/>
  <c r="I135"/>
  <c r="G135"/>
  <c r="B135"/>
  <c r="B130" i="7"/>
  <c r="D136" i="3" s="1"/>
  <c r="C136" l="1"/>
  <c r="K136" s="1"/>
  <c r="F136"/>
  <c r="G136"/>
  <c r="B136"/>
  <c r="I136"/>
  <c r="B131" i="7"/>
  <c r="D137" i="3" s="1"/>
  <c r="I137" l="1"/>
  <c r="C137"/>
  <c r="K137" s="1"/>
  <c r="B137"/>
  <c r="G137"/>
  <c r="F137"/>
  <c r="B132" i="7"/>
  <c r="D138" i="3" s="1"/>
  <c r="B138" l="1"/>
  <c r="F138"/>
  <c r="G138"/>
  <c r="C138"/>
  <c r="K138" s="1"/>
  <c r="I138"/>
  <c r="B133" i="7"/>
  <c r="D139" i="3" s="1"/>
  <c r="I139" l="1"/>
  <c r="B139"/>
  <c r="C139"/>
  <c r="K139" s="1"/>
  <c r="G139"/>
  <c r="F139"/>
  <c r="B134" i="7"/>
  <c r="D140" i="3" s="1"/>
  <c r="F140" l="1"/>
  <c r="G140"/>
  <c r="I140"/>
  <c r="B140"/>
  <c r="C140"/>
  <c r="K140" s="1"/>
  <c r="B135" i="7"/>
  <c r="D141" i="3" s="1"/>
  <c r="G141" l="1"/>
  <c r="I141"/>
  <c r="C141"/>
  <c r="K141" s="1"/>
  <c r="F141"/>
  <c r="B141"/>
  <c r="B136" i="7"/>
  <c r="D142" i="3" s="1"/>
  <c r="C142" l="1"/>
  <c r="K142" s="1"/>
  <c r="I142"/>
  <c r="F142"/>
  <c r="B142"/>
  <c r="G142"/>
  <c r="B137" i="7"/>
  <c r="D143" i="3" s="1"/>
  <c r="C143" l="1"/>
  <c r="K143" s="1"/>
  <c r="F143"/>
  <c r="I143"/>
  <c r="B143"/>
  <c r="G143"/>
  <c r="B138" i="7"/>
  <c r="D144" i="3" s="1"/>
  <c r="C144" l="1"/>
  <c r="K144" s="1"/>
  <c r="I144"/>
  <c r="F144"/>
  <c r="B144"/>
  <c r="G144"/>
  <c r="B139" i="7"/>
  <c r="D145" i="3" s="1"/>
  <c r="G145" l="1"/>
  <c r="B145"/>
  <c r="C145"/>
  <c r="K145" s="1"/>
  <c r="I145"/>
  <c r="F145"/>
  <c r="B140" i="7"/>
  <c r="D146" i="3" s="1"/>
  <c r="C146" l="1"/>
  <c r="K146" s="1"/>
  <c r="B146"/>
  <c r="F146"/>
  <c r="G146"/>
  <c r="I146"/>
  <c r="B141" i="7"/>
  <c r="D147" i="3" s="1"/>
  <c r="B147" l="1"/>
  <c r="G147"/>
  <c r="C147"/>
  <c r="K147" s="1"/>
  <c r="I147"/>
  <c r="F147"/>
  <c r="B142" i="7"/>
  <c r="D148" i="3" s="1"/>
  <c r="C148" l="1"/>
  <c r="K148" s="1"/>
  <c r="B148"/>
  <c r="I148"/>
  <c r="G148"/>
  <c r="F148"/>
  <c r="B143" i="7"/>
  <c r="D149" i="3" s="1"/>
  <c r="I149" l="1"/>
  <c r="F149"/>
  <c r="C149"/>
  <c r="K149" s="1"/>
  <c r="G149"/>
  <c r="B149"/>
  <c r="B144" i="7"/>
  <c r="D150" i="3" s="1"/>
  <c r="C150" l="1"/>
  <c r="K150" s="1"/>
  <c r="B150"/>
  <c r="F150"/>
  <c r="G150"/>
  <c r="I150"/>
  <c r="B145" i="7"/>
  <c r="D151" i="3" s="1"/>
  <c r="B151" l="1"/>
  <c r="F151"/>
  <c r="C151"/>
  <c r="K151" s="1"/>
  <c r="G151"/>
  <c r="I151"/>
  <c r="B146" i="7"/>
  <c r="D152" i="3" s="1"/>
  <c r="I152" l="1"/>
  <c r="G152"/>
  <c r="C152"/>
  <c r="K152" s="1"/>
  <c r="F152"/>
  <c r="B152"/>
  <c r="B147" i="7"/>
  <c r="D153" i="3" s="1"/>
  <c r="G153" l="1"/>
  <c r="F153"/>
  <c r="B153"/>
  <c r="C153"/>
  <c r="K153" s="1"/>
  <c r="I153"/>
  <c r="B148" i="7"/>
  <c r="D154" i="3" s="1"/>
  <c r="C154" l="1"/>
  <c r="K154" s="1"/>
  <c r="F154"/>
  <c r="G154"/>
  <c r="B154"/>
  <c r="I154"/>
  <c r="B149" i="7"/>
  <c r="D155" i="3" s="1"/>
  <c r="I155" l="1"/>
  <c r="F155"/>
  <c r="C155"/>
  <c r="K155" s="1"/>
  <c r="B155"/>
  <c r="G155"/>
  <c r="B150" i="7"/>
  <c r="D156" i="3" s="1"/>
  <c r="G156" l="1"/>
  <c r="F156"/>
  <c r="I156"/>
  <c r="B156"/>
  <c r="C156"/>
  <c r="K156" s="1"/>
  <c r="B151" i="7"/>
  <c r="D157" i="3" s="1"/>
  <c r="C157" l="1"/>
  <c r="K157" s="1"/>
  <c r="I157"/>
  <c r="F157"/>
  <c r="G157"/>
  <c r="B157"/>
  <c r="B152" i="7"/>
  <c r="D158" i="3" s="1"/>
  <c r="I158" l="1"/>
  <c r="G158"/>
  <c r="C158"/>
  <c r="K158" s="1"/>
  <c r="F158"/>
  <c r="B158"/>
  <c r="B153" i="7"/>
  <c r="D159" i="3" s="1"/>
  <c r="G159" l="1"/>
  <c r="B159"/>
  <c r="F159"/>
  <c r="C159"/>
  <c r="K159" s="1"/>
  <c r="I159"/>
  <c r="B154" i="7"/>
  <c r="D160" i="3" s="1"/>
  <c r="G160" l="1"/>
  <c r="I160"/>
  <c r="F160"/>
  <c r="B160"/>
  <c r="C160"/>
  <c r="K160" s="1"/>
  <c r="B155" i="7"/>
  <c r="D161" i="3" s="1"/>
  <c r="B161" l="1"/>
  <c r="I161"/>
  <c r="C161"/>
  <c r="K161" s="1"/>
  <c r="G161"/>
  <c r="F161"/>
  <c r="B156" i="7"/>
  <c r="D162" i="3" s="1"/>
  <c r="G162" l="1"/>
  <c r="B162"/>
  <c r="C162"/>
  <c r="K162" s="1"/>
  <c r="F162"/>
  <c r="I162"/>
  <c r="B157" i="7"/>
  <c r="D163" i="3" s="1"/>
  <c r="C163" l="1"/>
  <c r="K163" s="1"/>
  <c r="B163"/>
  <c r="I163"/>
  <c r="G163"/>
  <c r="F163"/>
  <c r="B158" i="7"/>
  <c r="D164" i="3" s="1"/>
  <c r="G164" l="1"/>
  <c r="F164"/>
  <c r="B164"/>
  <c r="I164"/>
  <c r="C164"/>
  <c r="K164" s="1"/>
  <c r="B159" i="7"/>
  <c r="D165" i="3" s="1"/>
  <c r="I165" l="1"/>
  <c r="F165"/>
  <c r="G165"/>
  <c r="B165"/>
  <c r="C165"/>
  <c r="K165" s="1"/>
  <c r="B160" i="7"/>
  <c r="D166" i="3" s="1"/>
  <c r="B166" l="1"/>
  <c r="F166"/>
  <c r="I166"/>
  <c r="G166"/>
  <c r="C166"/>
  <c r="K166" s="1"/>
  <c r="B161" i="7"/>
  <c r="D167" i="3" s="1"/>
  <c r="B167" l="1"/>
  <c r="F167"/>
  <c r="G167"/>
  <c r="C167"/>
  <c r="K167" s="1"/>
  <c r="I167"/>
  <c r="B162" i="7"/>
  <c r="D168" i="3" s="1"/>
  <c r="F168" l="1"/>
  <c r="G168"/>
  <c r="C168"/>
  <c r="K168" s="1"/>
  <c r="I168"/>
  <c r="B168"/>
  <c r="B163" i="7"/>
  <c r="D169" i="3" s="1"/>
  <c r="G169" l="1"/>
  <c r="B169"/>
  <c r="C169"/>
  <c r="K169" s="1"/>
  <c r="F169"/>
  <c r="I169"/>
  <c r="B164" i="7"/>
  <c r="D170" i="3" s="1"/>
  <c r="G170" l="1"/>
  <c r="I170"/>
  <c r="B170"/>
  <c r="F170"/>
  <c r="C170"/>
  <c r="K170" s="1"/>
  <c r="B165" i="7"/>
  <c r="D171" i="3" s="1"/>
  <c r="G171" l="1"/>
  <c r="I171"/>
  <c r="C171"/>
  <c r="K171" s="1"/>
  <c r="B171"/>
  <c r="F171"/>
  <c r="B166" i="7"/>
  <c r="D172" i="3" s="1"/>
  <c r="G172" l="1"/>
  <c r="I172"/>
  <c r="C172"/>
  <c r="K172" s="1"/>
  <c r="B172"/>
  <c r="F172"/>
  <c r="B167" i="7"/>
  <c r="D173" i="3" s="1"/>
  <c r="B173" l="1"/>
  <c r="C173"/>
  <c r="K173" s="1"/>
  <c r="I173"/>
  <c r="G173"/>
  <c r="F173"/>
  <c r="B168" i="7"/>
  <c r="D174" i="3" s="1"/>
  <c r="F174" l="1"/>
  <c r="G174"/>
  <c r="C174"/>
  <c r="K174" s="1"/>
  <c r="I174"/>
  <c r="B174"/>
  <c r="B169" i="7"/>
  <c r="D175" i="3" s="1"/>
  <c r="I175" l="1"/>
  <c r="F175"/>
  <c r="G175"/>
  <c r="C175"/>
  <c r="K175" s="1"/>
  <c r="B175"/>
  <c r="B170" i="7"/>
  <c r="D176" i="3" s="1"/>
  <c r="C176" l="1"/>
  <c r="K176" s="1"/>
  <c r="G176"/>
  <c r="B176"/>
  <c r="I176"/>
  <c r="F176"/>
  <c r="B171" i="7"/>
  <c r="D177" i="3" s="1"/>
  <c r="F177" l="1"/>
  <c r="G177"/>
  <c r="C177"/>
  <c r="K177" s="1"/>
  <c r="B177"/>
  <c r="I177"/>
  <c r="B172" i="7"/>
  <c r="D178" i="3" s="1"/>
  <c r="B178" l="1"/>
  <c r="C178"/>
  <c r="K178" s="1"/>
  <c r="F178"/>
  <c r="G178"/>
  <c r="I178"/>
  <c r="B173" i="7"/>
  <c r="D179" i="3" s="1"/>
  <c r="B179" l="1"/>
  <c r="G179"/>
  <c r="C179"/>
  <c r="K179" s="1"/>
  <c r="F179"/>
  <c r="I179"/>
</calcChain>
</file>

<file path=xl/sharedStrings.xml><?xml version="1.0" encoding="utf-8"?>
<sst xmlns="http://schemas.openxmlformats.org/spreadsheetml/2006/main" count="282" uniqueCount="186">
  <si>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</si>
  <si>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</si>
  <si>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</si>
  <si>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</si>
  <si>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</si>
  <si>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</si>
  <si>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</si>
  <si>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</si>
  <si>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</si>
  <si>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Nº REGISTRO</t>
  </si>
  <si>
    <t>NOMBRE Y APELLIDOS</t>
  </si>
  <si>
    <t>TELÉFONO</t>
  </si>
  <si>
    <t>D.N.I.</t>
  </si>
  <si>
    <t>DELEGADO</t>
  </si>
  <si>
    <t>CATEGORÍA</t>
  </si>
  <si>
    <t>ENTRENADORES</t>
  </si>
  <si>
    <t>OBSERVACIONES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</si>
  <si>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</si>
  <si>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</si>
  <si>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</si>
  <si>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</si>
  <si>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</si>
  <si>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</si>
  <si>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</si>
  <si>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</si>
  <si>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</si>
  <si>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</si>
  <si>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</si>
  <si>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</si>
  <si>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</si>
  <si>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</si>
  <si>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</si>
  <si>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</si>
  <si>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</si>
  <si>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</si>
  <si>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</si>
  <si>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</si>
  <si>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</si>
  <si>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</si>
  <si>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</si>
  <si>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</si>
  <si>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</si>
  <si>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</si>
  <si>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CLUB DE REMO CIUDAD DE SEVILLA</t>
  </si>
  <si>
    <t>CCS</t>
  </si>
  <si>
    <t>CLUB MARÍTIMO LINENSE</t>
  </si>
  <si>
    <t>MLI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</si>
  <si>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</si>
  <si>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</si>
  <si>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</si>
  <si>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</si>
  <si>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</si>
  <si>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</si>
  <si>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</si>
  <si>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</si>
  <si>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</si>
  <si>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</si>
  <si>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</si>
  <si>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</si>
  <si>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</si>
  <si>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</si>
  <si>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</si>
  <si>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</si>
  <si>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</si>
  <si>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</si>
  <si>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</si>
  <si>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</si>
  <si>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</si>
  <si>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</si>
  <si>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</si>
  <si>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</si>
  <si>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</si>
  <si>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</si>
  <si>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</si>
  <si>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</si>
  <si>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</si>
  <si>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</si>
  <si>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</si>
  <si>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</si>
  <si>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</si>
  <si>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</si>
  <si>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</si>
  <si>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</si>
  <si>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</si>
  <si>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</si>
  <si>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</si>
  <si>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</si>
  <si>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</si>
  <si>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</si>
  <si>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</si>
  <si>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</si>
  <si>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</si>
  <si>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</si>
  <si>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</si>
  <si>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</si>
  <si>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</si>
  <si>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</si>
  <si>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</si>
  <si>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</si>
  <si>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</si>
  <si>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</si>
  <si>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</si>
  <si>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</si>
  <si>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</si>
  <si>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</si>
  <si>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</si>
  <si>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</si>
  <si>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</si>
  <si>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</si>
  <si>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</si>
  <si>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</si>
  <si>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</si>
  <si>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</si>
  <si>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</si>
  <si>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</si>
  <si>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</si>
  <si>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</si>
  <si>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</si>
  <si>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</si>
  <si>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</si>
  <si>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</si>
  <si>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</si>
  <si>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</si>
  <si>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</si>
  <si>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</si>
  <si>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</si>
  <si>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</si>
  <si>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</si>
  <si>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</si>
  <si>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</si>
  <si>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</si>
  <si>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</si>
  <si>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</si>
  <si>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</si>
  <si>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</si>
  <si>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</si>
  <si>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</si>
  <si>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</si>
  <si>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</si>
  <si>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</si>
  <si>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</si>
  <si>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</si>
  <si>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</si>
  <si>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</si>
  <si>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</si>
  <si>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</si>
  <si>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</si>
  <si>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</si>
  <si>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</si>
  <si>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</si>
  <si>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</si>
  <si>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</si>
  <si>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</si>
  <si>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Escriba el nombre de su club en la celda de color amarillo</t>
  </si>
  <si>
    <t>*  Para la inscripción de técnicos y delegados introduzca los datos correspondientes. No olvide indicar el número de telefono de contacto del delegado.</t>
  </si>
  <si>
    <t>PUESTO EN EL BOTE             (o RESERVA)</t>
  </si>
  <si>
    <t>FEDERACIÓN</t>
  </si>
  <si>
    <t>Adscrito a la FEDERACIÓN:</t>
  </si>
  <si>
    <t>1 (PROA)</t>
  </si>
  <si>
    <t>Remolque S/N</t>
  </si>
  <si>
    <t>TRANSPORTE DE BARCOS (indicar el número de botes y si se trae remolque)</t>
  </si>
  <si>
    <t>TIMONEL</t>
  </si>
  <si>
    <t>RESERVA (TIMON.)</t>
  </si>
  <si>
    <r>
      <t xml:space="preserve">Solo puede escribir en las celdas sombreadas en </t>
    </r>
    <r>
      <rPr>
        <b/>
        <sz val="14"/>
        <color rgb="FFFFFF00"/>
        <rFont val="Calibri"/>
        <family val="2"/>
        <scheme val="minor"/>
      </rPr>
      <t>amarillo</t>
    </r>
    <r>
      <rPr>
        <b/>
        <sz val="14"/>
        <color theme="0"/>
        <rFont val="Calibri"/>
        <family val="2"/>
        <scheme val="minor"/>
      </rPr>
      <t xml:space="preserve"> y </t>
    </r>
    <r>
      <rPr>
        <b/>
        <sz val="14"/>
        <color rgb="FFFFC000"/>
        <rFont val="Calibri"/>
        <family val="2"/>
        <scheme val="minor"/>
      </rPr>
      <t>naranja,</t>
    </r>
    <r>
      <rPr>
        <b/>
        <sz val="14"/>
        <color theme="0"/>
        <rFont val="Calibri"/>
        <family val="2"/>
        <scheme val="minor"/>
      </rPr>
      <t xml:space="preserve"> si bien en estas últimas solo puede seleccionar lo que está prefijado en el desplegable.</t>
    </r>
  </si>
  <si>
    <t xml:space="preserve">CAMPEONATO DE ESPAÑA DE REMO DE MAR </t>
  </si>
  <si>
    <t>C1X:</t>
  </si>
  <si>
    <t>C2X:</t>
  </si>
  <si>
    <t>C4X+:</t>
  </si>
  <si>
    <t>* Para la correcta organización del parque de botes y remolques debe indicar, en el apartado de TRANSPORTE DE BARCOS, el número de embarcaciones de cada tipo que desplazará a este Campeonato. Asimismo debe indicar SI desplaza o NO remolque, y la fecha y hora aproximada de llegada del mismo.</t>
  </si>
  <si>
    <t>Fecha y horario de llegada:</t>
  </si>
  <si>
    <t>CAPITÁN DE LA TRIPULACIÓN</t>
  </si>
  <si>
    <t>C</t>
  </si>
  <si>
    <r>
      <rPr>
        <b/>
        <sz val="14"/>
        <color rgb="FFFF0000"/>
        <rFont val="Calibri"/>
        <family val="2"/>
        <scheme val="minor"/>
      </rPr>
      <t>* Columna 1</t>
    </r>
    <r>
      <rPr>
        <b/>
        <sz val="14"/>
        <color theme="0"/>
        <rFont val="Calibri"/>
        <family val="2"/>
        <scheme val="minor"/>
      </rPr>
      <t>: Seleccione la categoría en la que pretende realizar la inscripción.</t>
    </r>
  </si>
  <si>
    <r>
      <rPr>
        <b/>
        <sz val="14"/>
        <color rgb="FFFF0000"/>
        <rFont val="Calibri"/>
        <family val="2"/>
        <scheme val="minor"/>
      </rPr>
      <t>* Columna 2</t>
    </r>
    <r>
      <rPr>
        <b/>
        <sz val="14"/>
        <color theme="0"/>
        <rFont val="Calibri"/>
        <family val="2"/>
        <scheme val="minor"/>
      </rPr>
      <t>: Seleccione la modalidad en la que pretende realizar la inscripción.</t>
    </r>
  </si>
  <si>
    <r>
      <rPr>
        <b/>
        <sz val="14"/>
        <color rgb="FFFF0000"/>
        <rFont val="Calibri"/>
        <family val="2"/>
        <scheme val="minor"/>
      </rPr>
      <t>*  Columna 3</t>
    </r>
    <r>
      <rPr>
        <b/>
        <sz val="14"/>
        <color theme="0"/>
        <rFont val="Calibri"/>
        <family val="2"/>
        <scheme val="minor"/>
      </rPr>
      <t>: En caso de inscribir a más de una tripulación en la misma categoría, asígnele el orden que este bote supone para los de su club</t>
    </r>
    <r>
      <rPr>
        <b/>
        <sz val="14"/>
        <color theme="0"/>
        <rFont val="Calibri"/>
        <family val="2"/>
        <scheme val="minor"/>
      </rPr>
      <t>. Utilice 1, 2, 3, ...</t>
    </r>
  </si>
  <si>
    <r>
      <rPr>
        <b/>
        <sz val="14"/>
        <color rgb="FFFF0000"/>
        <rFont val="Calibri"/>
        <family val="2"/>
        <scheme val="minor"/>
      </rPr>
      <t>*  Columna 4</t>
    </r>
    <r>
      <rPr>
        <b/>
        <sz val="14"/>
        <color theme="0"/>
        <rFont val="Calibri"/>
        <family val="2"/>
        <scheme val="minor"/>
      </rPr>
      <t xml:space="preserve">: Para señalar al capitán de cada tripulación seleccione </t>
    </r>
    <r>
      <rPr>
        <b/>
        <sz val="14"/>
        <color theme="0"/>
        <rFont val="Calibri"/>
        <family val="2"/>
        <scheme val="minor"/>
      </rPr>
      <t>la "C".</t>
    </r>
  </si>
  <si>
    <r>
      <rPr>
        <b/>
        <sz val="14"/>
        <color rgb="FFFF0000"/>
        <rFont val="Calibri"/>
        <family val="2"/>
        <scheme val="minor"/>
      </rPr>
      <t>* Columna 5</t>
    </r>
    <r>
      <rPr>
        <b/>
        <sz val="14"/>
        <color theme="0"/>
        <rFont val="Calibri"/>
        <family val="2"/>
        <scheme val="minor"/>
      </rPr>
      <t>: Seleccione el puesto en el bote o indique si es un reserva.</t>
    </r>
  </si>
  <si>
    <r>
      <rPr>
        <b/>
        <sz val="14"/>
        <color rgb="FFFF0000"/>
        <rFont val="Calibri"/>
        <family val="2"/>
        <scheme val="minor"/>
      </rPr>
      <t>* Columnas 6, 7 y 8</t>
    </r>
    <r>
      <rPr>
        <b/>
        <sz val="14"/>
        <color theme="0"/>
        <rFont val="Calibri"/>
        <family val="2"/>
        <scheme val="minor"/>
      </rPr>
      <t>: Introduzca el nombre y apellidos, fecha de nacimiento y DNI del deportista.
INTRODUZCA EL DNI O DOCUMENTO SIN PUNTOS NI GUIONES</t>
    </r>
  </si>
  <si>
    <t>A continuación rellene la inscripción de los botes participantes de la siguiente forma:</t>
  </si>
  <si>
    <t>C1x</t>
  </si>
  <si>
    <t>C2x</t>
  </si>
  <si>
    <t>C4X+</t>
  </si>
  <si>
    <t>* En la pestaña "INSCRIPCIONES FER" le aparecerá automáticamente el listado de las tripulaciones y deportistas inscritos por su club.</t>
  </si>
  <si>
    <t>Torrevieja (Comunidad Valenciana)</t>
  </si>
  <si>
    <t>29 y 30 de septiembre de 2.018</t>
  </si>
  <si>
    <t>Absoluto Mixto</t>
  </si>
</sst>
</file>

<file path=xl/styles.xml><?xml version="1.0" encoding="utf-8"?>
<styleSheet xmlns="http://schemas.openxmlformats.org/spreadsheetml/2006/main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4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rgb="FFFFFF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5">
    <xf numFmtId="0" fontId="0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6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8" fillId="2" borderId="50" xfId="0" applyFont="1" applyFill="1" applyBorder="1" applyAlignment="1" applyProtection="1">
      <alignment horizontal="center" vertical="center"/>
      <protection hidden="1"/>
    </xf>
    <xf numFmtId="0" fontId="23" fillId="2" borderId="51" xfId="0" applyFont="1" applyFill="1" applyBorder="1" applyAlignment="1" applyProtection="1">
      <alignment horizontal="center" vertical="center"/>
      <protection hidden="1"/>
    </xf>
    <xf numFmtId="0" fontId="23" fillId="2" borderId="76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49" fontId="6" fillId="2" borderId="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7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wrapText="1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14" fontId="0" fillId="0" borderId="2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3" fontId="19" fillId="0" borderId="62" xfId="0" applyNumberFormat="1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3" fontId="19" fillId="0" borderId="70" xfId="0" applyNumberFormat="1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165" fontId="29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3" xfId="0" applyFont="1" applyFill="1" applyBorder="1" applyAlignment="1" applyProtection="1">
      <alignment horizontal="center" vertical="center" wrapText="1"/>
      <protection hidden="1"/>
    </xf>
    <xf numFmtId="0" fontId="4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6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87" xfId="0" applyBorder="1" applyAlignment="1" applyProtection="1">
      <protection hidden="1"/>
    </xf>
    <xf numFmtId="166" fontId="0" fillId="0" borderId="88" xfId="0" applyNumberFormat="1" applyBorder="1" applyAlignment="1" applyProtection="1">
      <protection hidden="1"/>
    </xf>
    <xf numFmtId="0" fontId="0" fillId="0" borderId="89" xfId="0" applyBorder="1" applyProtection="1"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protection hidden="1"/>
    </xf>
    <xf numFmtId="166" fontId="5" fillId="0" borderId="14" xfId="0" applyNumberFormat="1" applyFont="1" applyBorder="1" applyAlignment="1" applyProtection="1">
      <alignment horizontal="center"/>
      <protection hidden="1"/>
    </xf>
    <xf numFmtId="0" fontId="0" fillId="0" borderId="90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4" fontId="0" fillId="0" borderId="51" xfId="0" applyNumberForma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textRotation="90" wrapText="1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8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87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0" fillId="0" borderId="117" xfId="0" applyBorder="1" applyAlignment="1" applyProtection="1">
      <alignment vertical="center"/>
      <protection hidden="1"/>
    </xf>
    <xf numFmtId="0" fontId="0" fillId="0" borderId="115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vertical="center"/>
      <protection hidden="1"/>
    </xf>
    <xf numFmtId="0" fontId="0" fillId="0" borderId="101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vertical="center"/>
      <protection hidden="1"/>
    </xf>
    <xf numFmtId="0" fontId="0" fillId="0" borderId="117" xfId="0" applyBorder="1" applyAlignment="1" applyProtection="1">
      <alignment horizontal="left" vertical="center"/>
      <protection hidden="1"/>
    </xf>
    <xf numFmtId="0" fontId="35" fillId="6" borderId="123" xfId="0" applyFont="1" applyFill="1" applyBorder="1" applyAlignment="1" applyProtection="1">
      <alignment horizontal="center" vertical="center"/>
      <protection hidden="1"/>
    </xf>
    <xf numFmtId="0" fontId="35" fillId="6" borderId="124" xfId="0" applyFont="1" applyFill="1" applyBorder="1" applyAlignment="1" applyProtection="1">
      <alignment horizontal="center" vertical="center" textRotation="90"/>
      <protection hidden="1"/>
    </xf>
    <xf numFmtId="0" fontId="35" fillId="6" borderId="124" xfId="0" applyFont="1" applyFill="1" applyBorder="1" applyAlignment="1" applyProtection="1">
      <alignment horizontal="center" vertical="center"/>
      <protection hidden="1"/>
    </xf>
    <xf numFmtId="0" fontId="35" fillId="6" borderId="125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14" fontId="9" fillId="0" borderId="29" xfId="0" applyNumberFormat="1" applyFont="1" applyBorder="1" applyAlignment="1" applyProtection="1">
      <alignment horizontal="center" vertical="center"/>
      <protection hidden="1"/>
    </xf>
    <xf numFmtId="164" fontId="17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1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7" fillId="2" borderId="124" xfId="0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center" vertical="center"/>
      <protection hidden="1"/>
    </xf>
    <xf numFmtId="0" fontId="22" fillId="0" borderId="66" xfId="0" applyFont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5" fillId="6" borderId="124" xfId="0" applyFont="1" applyFill="1" applyBorder="1" applyAlignment="1" applyProtection="1">
      <alignment horizontal="center" vertical="center" textRotation="90" wrapText="1"/>
      <protection hidden="1"/>
    </xf>
    <xf numFmtId="0" fontId="3" fillId="2" borderId="130" xfId="0" applyFont="1" applyFill="1" applyBorder="1" applyAlignment="1" applyProtection="1">
      <alignment horizontal="right" vertical="center"/>
      <protection hidden="1"/>
    </xf>
    <xf numFmtId="0" fontId="6" fillId="0" borderId="1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37" fillId="3" borderId="133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/>
    </xf>
    <xf numFmtId="0" fontId="8" fillId="3" borderId="134" xfId="0" applyFont="1" applyFill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8" fillId="3" borderId="99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2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14" fontId="7" fillId="3" borderId="32" xfId="0" applyNumberFormat="1" applyFont="1" applyFill="1" applyBorder="1" applyAlignment="1" applyProtection="1">
      <alignment horizontal="center" vertical="center"/>
      <protection locked="0"/>
    </xf>
    <xf numFmtId="1" fontId="8" fillId="3" borderId="14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7" xfId="0" applyFont="1" applyFill="1" applyBorder="1" applyAlignment="1" applyProtection="1">
      <alignment horizontal="center" vertical="center" wrapText="1"/>
      <protection hidden="1"/>
    </xf>
    <xf numFmtId="49" fontId="6" fillId="2" borderId="57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47" fillId="2" borderId="42" xfId="0" applyFont="1" applyFill="1" applyBorder="1" applyAlignment="1" applyProtection="1">
      <alignment horizontal="center" vertical="center" wrapText="1"/>
      <protection hidden="1"/>
    </xf>
    <xf numFmtId="0" fontId="47" fillId="2" borderId="53" xfId="0" applyFont="1" applyFill="1" applyBorder="1" applyAlignment="1" applyProtection="1">
      <alignment horizontal="center" vertical="center" wrapText="1"/>
      <protection hidden="1"/>
    </xf>
    <xf numFmtId="0" fontId="47" fillId="2" borderId="54" xfId="0" applyFont="1" applyFill="1" applyBorder="1" applyAlignment="1" applyProtection="1">
      <alignment horizontal="center" vertical="center" wrapText="1"/>
      <protection hidden="1"/>
    </xf>
    <xf numFmtId="0" fontId="47" fillId="2" borderId="8" xfId="0" applyFont="1" applyFill="1" applyBorder="1" applyAlignment="1" applyProtection="1">
      <alignment horizontal="center" vertical="center" wrapText="1"/>
      <protection hidden="1"/>
    </xf>
    <xf numFmtId="0" fontId="47" fillId="2" borderId="45" xfId="0" applyFont="1" applyFill="1" applyBorder="1" applyAlignment="1" applyProtection="1">
      <alignment horizontal="center" vertical="center" wrapText="1"/>
      <protection hidden="1"/>
    </xf>
    <xf numFmtId="0" fontId="47" fillId="2" borderId="46" xfId="0" applyFont="1" applyFill="1" applyBorder="1" applyAlignment="1" applyProtection="1">
      <alignment horizontal="center" vertical="center" wrapText="1"/>
      <protection hidden="1"/>
    </xf>
    <xf numFmtId="165" fontId="47" fillId="2" borderId="13" xfId="0" applyNumberFormat="1" applyFont="1" applyFill="1" applyBorder="1" applyAlignment="1" applyProtection="1">
      <alignment horizontal="center" vertical="center"/>
      <protection hidden="1"/>
    </xf>
    <xf numFmtId="165" fontId="47" fillId="2" borderId="59" xfId="0" applyNumberFormat="1" applyFont="1" applyFill="1" applyBorder="1" applyAlignment="1" applyProtection="1">
      <alignment horizontal="center" vertical="center"/>
      <protection hidden="1"/>
    </xf>
    <xf numFmtId="165" fontId="47" fillId="2" borderId="60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 wrapText="1"/>
      <protection hidden="1"/>
    </xf>
    <xf numFmtId="0" fontId="40" fillId="3" borderId="73" xfId="0" applyFont="1" applyFill="1" applyBorder="1" applyAlignment="1" applyProtection="1">
      <alignment horizontal="center" vertical="center" wrapText="1"/>
      <protection hidden="1"/>
    </xf>
    <xf numFmtId="0" fontId="26" fillId="0" borderId="77" xfId="0" applyFont="1" applyBorder="1" applyAlignment="1" applyProtection="1">
      <alignment horizontal="justify" vertical="center"/>
      <protection hidden="1"/>
    </xf>
    <xf numFmtId="0" fontId="26" fillId="0" borderId="78" xfId="0" applyFont="1" applyBorder="1" applyAlignment="1" applyProtection="1">
      <alignment horizontal="justify" vertical="center"/>
      <protection hidden="1"/>
    </xf>
    <xf numFmtId="0" fontId="47" fillId="2" borderId="10" xfId="0" applyFont="1" applyFill="1" applyBorder="1" applyAlignment="1" applyProtection="1">
      <alignment horizontal="center" vertical="center"/>
      <protection hidden="1"/>
    </xf>
    <xf numFmtId="0" fontId="47" fillId="2" borderId="11" xfId="0" applyFont="1" applyFill="1" applyBorder="1" applyAlignment="1" applyProtection="1">
      <alignment horizontal="center" vertical="center"/>
      <protection hidden="1"/>
    </xf>
    <xf numFmtId="0" fontId="47" fillId="2" borderId="50" xfId="0" applyFont="1" applyFill="1" applyBorder="1" applyAlignment="1" applyProtection="1">
      <alignment horizontal="center" vertical="center"/>
      <protection hidden="1"/>
    </xf>
    <xf numFmtId="0" fontId="47" fillId="2" borderId="51" xfId="0" applyFont="1" applyFill="1" applyBorder="1" applyAlignment="1" applyProtection="1">
      <alignment horizontal="center" vertical="center"/>
      <protection hidden="1"/>
    </xf>
    <xf numFmtId="0" fontId="47" fillId="2" borderId="55" xfId="0" applyFont="1" applyFill="1" applyBorder="1" applyAlignment="1" applyProtection="1">
      <alignment horizontal="center" vertical="center"/>
      <protection hidden="1"/>
    </xf>
    <xf numFmtId="0" fontId="47" fillId="2" borderId="45" xfId="0" applyFont="1" applyFill="1" applyBorder="1" applyAlignment="1" applyProtection="1">
      <alignment horizontal="center" vertical="center"/>
      <protection hidden="1"/>
    </xf>
    <xf numFmtId="0" fontId="47" fillId="2" borderId="28" xfId="0" applyFont="1" applyFill="1" applyBorder="1" applyAlignment="1" applyProtection="1">
      <alignment horizontal="center" vertical="center"/>
      <protection hidden="1"/>
    </xf>
    <xf numFmtId="0" fontId="6" fillId="2" borderId="106" xfId="0" applyFont="1" applyFill="1" applyBorder="1" applyAlignment="1" applyProtection="1">
      <alignment horizontal="center" vertical="center" wrapText="1"/>
      <protection hidden="1"/>
    </xf>
    <xf numFmtId="0" fontId="6" fillId="2" borderId="107" xfId="0" applyFont="1" applyFill="1" applyBorder="1" applyAlignment="1" applyProtection="1">
      <alignment horizontal="center" vertical="center" wrapText="1"/>
      <protection hidden="1"/>
    </xf>
    <xf numFmtId="0" fontId="36" fillId="2" borderId="27" xfId="0" applyFont="1" applyFill="1" applyBorder="1" applyAlignment="1" applyProtection="1">
      <alignment horizontal="center" vertical="center" wrapText="1"/>
      <protection hidden="1"/>
    </xf>
    <xf numFmtId="0" fontId="36" fillId="2" borderId="102" xfId="0" applyFont="1" applyFill="1" applyBorder="1" applyAlignment="1" applyProtection="1">
      <alignment horizontal="center" vertical="center" wrapText="1"/>
      <protection hidden="1"/>
    </xf>
    <xf numFmtId="0" fontId="34" fillId="2" borderId="103" xfId="0" applyFont="1" applyFill="1" applyBorder="1" applyAlignment="1" applyProtection="1">
      <alignment horizontal="center" vertical="center" wrapText="1"/>
      <protection hidden="1"/>
    </xf>
    <xf numFmtId="0" fontId="34" fillId="2" borderId="104" xfId="0" applyFont="1" applyFill="1" applyBorder="1" applyAlignment="1" applyProtection="1">
      <alignment horizontal="center" vertical="center" wrapText="1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75" xfId="0" applyFont="1" applyFill="1" applyBorder="1" applyAlignment="1" applyProtection="1">
      <alignment horizontal="center" vertical="center"/>
      <protection hidden="1"/>
    </xf>
    <xf numFmtId="0" fontId="26" fillId="0" borderId="77" xfId="0" applyFont="1" applyBorder="1" applyAlignment="1" applyProtection="1">
      <alignment horizontal="center" vertical="top" wrapText="1"/>
      <protection hidden="1"/>
    </xf>
    <xf numFmtId="0" fontId="26" fillId="0" borderId="78" xfId="0" applyFont="1" applyBorder="1" applyAlignment="1" applyProtection="1">
      <alignment horizontal="center" vertical="top" wrapText="1"/>
      <protection hidden="1"/>
    </xf>
    <xf numFmtId="0" fontId="7" fillId="2" borderId="131" xfId="0" applyFont="1" applyFill="1" applyBorder="1" applyAlignment="1" applyProtection="1">
      <alignment horizontal="center" vertical="center" textRotation="90"/>
      <protection hidden="1"/>
    </xf>
    <xf numFmtId="0" fontId="7" fillId="2" borderId="23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72" xfId="0" applyFont="1" applyFill="1" applyBorder="1" applyAlignment="1" applyProtection="1">
      <alignment horizontal="center" vertical="center"/>
      <protection hidden="1"/>
    </xf>
    <xf numFmtId="0" fontId="3" fillId="2" borderId="137" xfId="0" applyFont="1" applyFill="1" applyBorder="1" applyAlignment="1" applyProtection="1">
      <alignment horizontal="center" vertical="center"/>
      <protection hidden="1"/>
    </xf>
    <xf numFmtId="0" fontId="26" fillId="0" borderId="77" xfId="0" applyFont="1" applyBorder="1" applyAlignment="1" applyProtection="1">
      <alignment horizontal="left" vertical="center" wrapText="1"/>
      <protection hidden="1"/>
    </xf>
    <xf numFmtId="0" fontId="26" fillId="0" borderId="78" xfId="0" applyFont="1" applyBorder="1" applyAlignment="1" applyProtection="1">
      <alignment horizontal="left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2" xfId="0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35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82" xfId="0" applyFont="1" applyFill="1" applyBorder="1" applyAlignment="1" applyProtection="1">
      <alignment horizontal="center" vertic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45" xfId="0" applyFont="1" applyFill="1" applyBorder="1" applyAlignment="1" applyProtection="1">
      <alignment horizontal="center" vertical="center"/>
      <protection locked="0"/>
    </xf>
    <xf numFmtId="0" fontId="32" fillId="3" borderId="2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6" fillId="2" borderId="132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68" xfId="0" applyFont="1" applyFill="1" applyBorder="1" applyAlignment="1" applyProtection="1">
      <alignment horizontal="center" vertical="center"/>
      <protection hidden="1"/>
    </xf>
    <xf numFmtId="0" fontId="34" fillId="3" borderId="105" xfId="0" applyFont="1" applyFill="1" applyBorder="1" applyAlignment="1" applyProtection="1">
      <alignment horizontal="center" vertical="center" wrapText="1"/>
      <protection locked="0"/>
    </xf>
    <xf numFmtId="0" fontId="34" fillId="3" borderId="39" xfId="0" applyFont="1" applyFill="1" applyBorder="1" applyAlignment="1" applyProtection="1">
      <alignment horizontal="center" vertical="center" wrapText="1"/>
      <protection locked="0"/>
    </xf>
    <xf numFmtId="0" fontId="34" fillId="3" borderId="37" xfId="0" applyFont="1" applyFill="1" applyBorder="1" applyAlignment="1" applyProtection="1">
      <alignment horizontal="center" vertical="center" wrapText="1"/>
      <protection locked="0"/>
    </xf>
    <xf numFmtId="0" fontId="34" fillId="3" borderId="112" xfId="0" applyFont="1" applyFill="1" applyBorder="1" applyAlignment="1" applyProtection="1">
      <alignment horizontal="center" vertical="center" wrapText="1"/>
      <protection locked="0"/>
    </xf>
    <xf numFmtId="0" fontId="34" fillId="3" borderId="113" xfId="0" applyFont="1" applyFill="1" applyBorder="1" applyAlignment="1" applyProtection="1">
      <alignment horizontal="center" vertical="center" wrapText="1"/>
      <protection locked="0"/>
    </xf>
    <xf numFmtId="0" fontId="34" fillId="3" borderId="129" xfId="0" applyFont="1" applyFill="1" applyBorder="1" applyAlignment="1" applyProtection="1">
      <alignment horizontal="center" vertical="center" wrapText="1"/>
      <protection locked="0"/>
    </xf>
    <xf numFmtId="0" fontId="34" fillId="3" borderId="139" xfId="0" applyFont="1" applyFill="1" applyBorder="1" applyAlignment="1" applyProtection="1">
      <alignment horizontal="center" vertical="center" wrapText="1"/>
      <protection locked="0"/>
    </xf>
    <xf numFmtId="0" fontId="34" fillId="3" borderId="140" xfId="0" applyFont="1" applyFill="1" applyBorder="1" applyAlignment="1" applyProtection="1">
      <alignment horizontal="center" vertical="center" wrapText="1"/>
      <protection locked="0"/>
    </xf>
    <xf numFmtId="0" fontId="34" fillId="3" borderId="71" xfId="0" applyFont="1" applyFill="1" applyBorder="1" applyAlignment="1" applyProtection="1">
      <alignment horizontal="center" vertical="center" wrapText="1"/>
      <protection locked="0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23" fillId="2" borderId="107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5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74" xfId="0" applyFont="1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42" fillId="2" borderId="142" xfId="0" applyFont="1" applyFill="1" applyBorder="1" applyAlignment="1" applyProtection="1">
      <alignment horizontal="center" vertical="center"/>
      <protection hidden="1"/>
    </xf>
    <xf numFmtId="0" fontId="42" fillId="2" borderId="145" xfId="0" applyFont="1" applyFill="1" applyBorder="1" applyAlignment="1" applyProtection="1">
      <alignment horizontal="center" vertical="center"/>
      <protection hidden="1"/>
    </xf>
    <xf numFmtId="0" fontId="42" fillId="2" borderId="147" xfId="0" applyFont="1" applyFill="1" applyBorder="1" applyAlignment="1" applyProtection="1">
      <alignment horizontal="center" vertical="center"/>
      <protection hidden="1"/>
    </xf>
    <xf numFmtId="0" fontId="7" fillId="2" borderId="141" xfId="0" applyFont="1" applyFill="1" applyBorder="1" applyAlignment="1" applyProtection="1">
      <alignment horizontal="center" vertical="center" wrapText="1"/>
      <protection hidden="1"/>
    </xf>
    <xf numFmtId="0" fontId="7" fillId="2" borderId="142" xfId="0" applyFont="1" applyFill="1" applyBorder="1" applyAlignment="1" applyProtection="1">
      <alignment horizontal="center" vertical="center" wrapText="1"/>
      <protection hidden="1"/>
    </xf>
    <xf numFmtId="0" fontId="7" fillId="2" borderId="144" xfId="0" applyFont="1" applyFill="1" applyBorder="1" applyAlignment="1" applyProtection="1">
      <alignment horizontal="center" vertical="center" wrapText="1"/>
      <protection hidden="1"/>
    </xf>
    <xf numFmtId="0" fontId="7" fillId="2" borderId="145" xfId="0" applyFont="1" applyFill="1" applyBorder="1" applyAlignment="1" applyProtection="1">
      <alignment horizontal="center" vertical="center" wrapText="1"/>
      <protection hidden="1"/>
    </xf>
    <xf numFmtId="0" fontId="7" fillId="2" borderId="146" xfId="0" applyFont="1" applyFill="1" applyBorder="1" applyAlignment="1" applyProtection="1">
      <alignment horizontal="center" vertical="center" wrapText="1"/>
      <protection hidden="1"/>
    </xf>
    <xf numFmtId="0" fontId="7" fillId="2" borderId="147" xfId="0" applyFont="1" applyFill="1" applyBorder="1" applyAlignment="1" applyProtection="1">
      <alignment horizontal="center" vertical="center" wrapText="1"/>
      <protection hidden="1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3" fillId="2" borderId="100" xfId="0" applyFont="1" applyFill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 applyProtection="1">
      <alignment horizontal="center" vertical="center"/>
      <protection hidden="1"/>
    </xf>
    <xf numFmtId="0" fontId="33" fillId="2" borderId="136" xfId="0" applyFont="1" applyFill="1" applyBorder="1" applyAlignment="1" applyProtection="1">
      <alignment horizontal="center" vertical="center"/>
      <protection hidden="1"/>
    </xf>
    <xf numFmtId="0" fontId="33" fillId="2" borderId="89" xfId="0" applyFont="1" applyFill="1" applyBorder="1" applyAlignment="1" applyProtection="1">
      <alignment horizontal="center" vertical="center"/>
      <protection hidden="1"/>
    </xf>
    <xf numFmtId="0" fontId="33" fillId="2" borderId="14" xfId="0" applyFont="1" applyFill="1" applyBorder="1" applyAlignment="1" applyProtection="1">
      <alignment horizontal="center" vertical="center"/>
      <protection hidden="1"/>
    </xf>
    <xf numFmtId="0" fontId="33" fillId="2" borderId="138" xfId="0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2" fillId="3" borderId="49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0" fontId="32" fillId="3" borderId="59" xfId="0" applyFont="1" applyFill="1" applyBorder="1" applyAlignment="1" applyProtection="1">
      <alignment horizontal="center" vertical="center"/>
      <protection locked="0"/>
    </xf>
    <xf numFmtId="0" fontId="32" fillId="3" borderId="16" xfId="0" applyFont="1" applyFill="1" applyBorder="1" applyAlignment="1" applyProtection="1">
      <alignment horizontal="center" vertical="center"/>
      <protection locked="0"/>
    </xf>
    <xf numFmtId="0" fontId="7" fillId="2" borderId="126" xfId="0" applyFont="1" applyFill="1" applyBorder="1" applyAlignment="1" applyProtection="1">
      <alignment horizontal="center" vertical="center"/>
      <protection hidden="1"/>
    </xf>
    <xf numFmtId="0" fontId="7" fillId="2" borderId="127" xfId="0" applyFont="1" applyFill="1" applyBorder="1" applyAlignment="1" applyProtection="1">
      <alignment horizontal="center" vertical="center"/>
      <protection hidden="1"/>
    </xf>
    <xf numFmtId="0" fontId="8" fillId="3" borderId="127" xfId="0" applyFont="1" applyFill="1" applyBorder="1" applyAlignment="1" applyProtection="1">
      <alignment horizontal="center" vertical="center" wrapText="1"/>
      <protection locked="0"/>
    </xf>
    <xf numFmtId="0" fontId="8" fillId="3" borderId="128" xfId="0" applyFont="1" applyFill="1" applyBorder="1" applyAlignment="1" applyProtection="1">
      <alignment horizontal="center" vertical="center" wrapText="1"/>
      <protection locked="0"/>
    </xf>
    <xf numFmtId="1" fontId="8" fillId="3" borderId="148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7" xfId="0" applyFont="1" applyBorder="1" applyAlignment="1" applyProtection="1">
      <alignment horizontal="center" vertical="center" wrapText="1"/>
      <protection hidden="1"/>
    </xf>
    <xf numFmtId="0" fontId="26" fillId="0" borderId="78" xfId="0" applyFont="1" applyBorder="1" applyAlignment="1" applyProtection="1">
      <alignment horizontal="center" vertical="center" wrapText="1"/>
      <protection hidden="1"/>
    </xf>
    <xf numFmtId="0" fontId="26" fillId="0" borderId="77" xfId="0" applyFont="1" applyBorder="1" applyAlignment="1" applyProtection="1">
      <alignment horizontal="justify" vertical="top" wrapText="1"/>
      <protection hidden="1"/>
    </xf>
    <xf numFmtId="0" fontId="26" fillId="0" borderId="78" xfId="0" applyFont="1" applyBorder="1" applyAlignment="1" applyProtection="1">
      <alignment horizontal="justify" vertical="top" wrapText="1"/>
      <protection hidden="1"/>
    </xf>
    <xf numFmtId="0" fontId="26" fillId="0" borderId="79" xfId="0" applyFont="1" applyBorder="1" applyAlignment="1" applyProtection="1">
      <alignment horizontal="justify" vertical="top" wrapText="1"/>
      <protection hidden="1"/>
    </xf>
    <xf numFmtId="0" fontId="26" fillId="0" borderId="80" xfId="0" applyFont="1" applyBorder="1" applyAlignment="1" applyProtection="1">
      <alignment horizontal="justify" vertical="top" wrapText="1"/>
      <protection hidden="1"/>
    </xf>
    <xf numFmtId="0" fontId="41" fillId="0" borderId="93" xfId="0" applyFont="1" applyBorder="1" applyAlignment="1" applyProtection="1">
      <alignment horizontal="center" vertical="center" wrapText="1"/>
      <protection hidden="1"/>
    </xf>
    <xf numFmtId="0" fontId="41" fillId="0" borderId="94" xfId="0" applyFont="1" applyBorder="1" applyAlignment="1" applyProtection="1">
      <alignment horizontal="center" vertical="center" wrapText="1"/>
      <protection hidden="1"/>
    </xf>
    <xf numFmtId="0" fontId="41" fillId="0" borderId="95" xfId="0" applyFont="1" applyBorder="1" applyAlignment="1" applyProtection="1">
      <alignment horizontal="center" vertical="center" wrapText="1"/>
      <protection hidden="1"/>
    </xf>
    <xf numFmtId="0" fontId="41" fillId="0" borderId="96" xfId="0" applyFont="1" applyBorder="1" applyAlignment="1" applyProtection="1">
      <alignment horizontal="center" vertical="center" wrapText="1"/>
      <protection hidden="1"/>
    </xf>
    <xf numFmtId="0" fontId="41" fillId="0" borderId="97" xfId="0" applyFont="1" applyBorder="1" applyAlignment="1" applyProtection="1">
      <alignment horizontal="center" vertical="center" wrapText="1"/>
      <protection hidden="1"/>
    </xf>
    <xf numFmtId="0" fontId="41" fillId="0" borderId="98" xfId="0" applyFont="1" applyBorder="1" applyAlignment="1" applyProtection="1">
      <alignment horizontal="center" vertical="center" wrapText="1"/>
      <protection hidden="1"/>
    </xf>
    <xf numFmtId="0" fontId="44" fillId="0" borderId="77" xfId="0" applyFont="1" applyBorder="1" applyAlignment="1" applyProtection="1">
      <alignment horizontal="center" vertical="top" wrapText="1"/>
      <protection hidden="1"/>
    </xf>
    <xf numFmtId="0" fontId="44" fillId="0" borderId="78" xfId="0" applyFont="1" applyBorder="1" applyAlignment="1" applyProtection="1">
      <alignment horizontal="center" vertical="top" wrapText="1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6" fillId="0" borderId="109" xfId="0" applyFont="1" applyBorder="1" applyAlignment="1" applyProtection="1">
      <alignment horizontal="center"/>
      <protection hidden="1"/>
    </xf>
    <xf numFmtId="0" fontId="6" fillId="0" borderId="110" xfId="0" applyFont="1" applyBorder="1" applyAlignment="1" applyProtection="1">
      <alignment horizontal="center"/>
      <protection hidden="1"/>
    </xf>
    <xf numFmtId="0" fontId="6" fillId="0" borderId="111" xfId="0" applyFont="1" applyBorder="1" applyAlignment="1" applyProtection="1">
      <alignment horizontal="center"/>
      <protection hidden="1"/>
    </xf>
    <xf numFmtId="0" fontId="5" fillId="0" borderId="112" xfId="0" applyFont="1" applyBorder="1" applyAlignment="1" applyProtection="1">
      <alignment horizontal="center"/>
      <protection hidden="1"/>
    </xf>
    <xf numFmtId="0" fontId="5" fillId="0" borderId="113" xfId="0" applyFont="1" applyBorder="1" applyAlignment="1" applyProtection="1">
      <alignment horizontal="center"/>
      <protection hidden="1"/>
    </xf>
    <xf numFmtId="0" fontId="5" fillId="0" borderId="114" xfId="0" applyFont="1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118" xfId="0" applyBorder="1" applyAlignment="1" applyProtection="1">
      <alignment horizontal="left" vertic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left" vertical="center"/>
      <protection hidden="1"/>
    </xf>
    <xf numFmtId="0" fontId="0" fillId="0" borderId="122" xfId="0" applyBorder="1" applyAlignment="1" applyProtection="1">
      <alignment horizontal="left" vertical="center"/>
      <protection hidden="1"/>
    </xf>
    <xf numFmtId="0" fontId="5" fillId="0" borderId="108" xfId="0" applyFont="1" applyBorder="1" applyAlignment="1" applyProtection="1">
      <alignment horizontal="center" vertical="center"/>
      <protection hidden="1"/>
    </xf>
    <xf numFmtId="0" fontId="5" fillId="0" borderId="122" xfId="0" applyFont="1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35" fillId="6" borderId="82" xfId="0" applyFont="1" applyFill="1" applyBorder="1" applyAlignment="1" applyProtection="1">
      <alignment horizontal="center" vertical="center"/>
      <protection hidden="1"/>
    </xf>
    <xf numFmtId="0" fontId="35" fillId="6" borderId="19" xfId="0" applyFont="1" applyFill="1" applyBorder="1" applyAlignment="1" applyProtection="1">
      <alignment horizontal="center" vertical="center"/>
      <protection hidden="1"/>
    </xf>
    <xf numFmtId="0" fontId="35" fillId="6" borderId="75" xfId="0" applyFont="1" applyFill="1" applyBorder="1" applyAlignment="1" applyProtection="1">
      <alignment horizontal="center" vertical="center"/>
      <protection hidden="1"/>
    </xf>
    <xf numFmtId="0" fontId="43" fillId="0" borderId="26" xfId="0" applyFont="1" applyBorder="1" applyAlignment="1" applyProtection="1">
      <alignment horizontal="center" vertical="center"/>
      <protection hidden="1"/>
    </xf>
    <xf numFmtId="0" fontId="43" fillId="0" borderId="72" xfId="0" applyFont="1" applyBorder="1" applyAlignment="1" applyProtection="1">
      <alignment horizontal="center" vertical="center"/>
      <protection hidden="1"/>
    </xf>
    <xf numFmtId="0" fontId="43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164" fontId="32" fillId="0" borderId="49" xfId="0" applyNumberFormat="1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3" fontId="16" fillId="0" borderId="70" xfId="0" applyNumberFormat="1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62" xfId="0" applyNumberFormat="1" applyFont="1" applyBorder="1" applyAlignment="1" applyProtection="1">
      <alignment horizontal="center" vertical="center"/>
      <protection hidden="1"/>
    </xf>
    <xf numFmtId="3" fontId="16" fillId="0" borderId="67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6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8" xfId="0" applyNumberFormat="1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3" xfId="0" applyFont="1" applyFill="1" applyBorder="1" applyAlignment="1" applyProtection="1">
      <alignment horizontal="center" vertical="center" wrapText="1"/>
      <protection hidden="1"/>
    </xf>
    <xf numFmtId="0" fontId="15" fillId="2" borderId="91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4" fillId="2" borderId="82" xfId="0" applyFont="1" applyFill="1" applyBorder="1" applyAlignment="1" applyProtection="1">
      <alignment horizontal="center" vertical="center" wrapText="1"/>
      <protection hidden="1"/>
    </xf>
    <xf numFmtId="0" fontId="24" fillId="2" borderId="19" xfId="0" applyFont="1" applyFill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75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68" xfId="0" applyFont="1" applyFill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68" xfId="0" applyFont="1" applyBorder="1" applyAlignment="1" applyProtection="1">
      <alignment horizontal="center" vertical="center"/>
      <protection hidden="1"/>
    </xf>
    <xf numFmtId="0" fontId="24" fillId="2" borderId="75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3" fontId="8" fillId="0" borderId="28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5" xfId="0" applyNumberFormat="1" applyFont="1" applyBorder="1" applyAlignment="1" applyProtection="1">
      <alignment horizontal="center"/>
      <protection hidden="1"/>
    </xf>
    <xf numFmtId="166" fontId="5" fillId="0" borderId="28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3" fontId="0" fillId="0" borderId="45" xfId="0" applyNumberFormat="1" applyFont="1" applyBorder="1" applyAlignment="1" applyProtection="1">
      <alignment horizontal="center"/>
      <protection hidden="1"/>
    </xf>
    <xf numFmtId="3" fontId="0" fillId="0" borderId="28" xfId="0" applyNumberFormat="1" applyFont="1" applyBorder="1" applyAlignment="1" applyProtection="1">
      <alignment horizontal="center"/>
      <protection hidden="1"/>
    </xf>
    <xf numFmtId="0" fontId="30" fillId="0" borderId="34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50" xfId="0" applyFont="1" applyFill="1" applyBorder="1" applyAlignment="1" applyProtection="1">
      <alignment horizontal="center" vertical="center"/>
      <protection hidden="1"/>
    </xf>
    <xf numFmtId="0" fontId="30" fillId="0" borderId="51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0" borderId="54" xfId="0" applyFont="1" applyFill="1" applyBorder="1" applyAlignment="1" applyProtection="1">
      <alignment horizontal="center" vertical="center" wrapText="1"/>
      <protection hidden="1"/>
    </xf>
    <xf numFmtId="0" fontId="30" fillId="0" borderId="55" xfId="0" applyFont="1" applyFill="1" applyBorder="1" applyAlignment="1" applyProtection="1">
      <alignment horizontal="center" vertical="center"/>
      <protection hidden="1"/>
    </xf>
    <xf numFmtId="0" fontId="30" fillId="0" borderId="45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 wrapText="1"/>
      <protection hidden="1"/>
    </xf>
    <xf numFmtId="0" fontId="29" fillId="0" borderId="45" xfId="0" applyFont="1" applyFill="1" applyBorder="1" applyAlignment="1" applyProtection="1">
      <alignment horizontal="center" vertical="center" wrapText="1"/>
      <protection hidden="1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165" fontId="29" fillId="0" borderId="13" xfId="0" applyNumberFormat="1" applyFont="1" applyFill="1" applyBorder="1" applyAlignment="1" applyProtection="1">
      <alignment horizontal="center" vertical="center"/>
      <protection hidden="1"/>
    </xf>
    <xf numFmtId="165" fontId="29" fillId="0" borderId="59" xfId="0" applyNumberFormat="1" applyFont="1" applyFill="1" applyBorder="1" applyAlignment="1" applyProtection="1">
      <alignment horizontal="center" vertical="center"/>
      <protection hidden="1"/>
    </xf>
    <xf numFmtId="165" fontId="29" fillId="0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2"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0"/>
  <sheetViews>
    <sheetView tabSelected="1" view="pageBreakPreview" zoomScale="80" zoomScaleSheetLayoutView="80" workbookViewId="0"/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4.140625" style="8" customWidth="1"/>
    <col min="10" max="10" width="12.42578125" style="8" hidden="1" customWidth="1"/>
    <col min="11" max="11" width="11.140625" style="8" hidden="1" customWidth="1"/>
    <col min="12" max="12" width="5.85546875" style="8" hidden="1" customWidth="1"/>
    <col min="13" max="13" width="3.42578125" style="8" customWidth="1"/>
    <col min="14" max="14" width="72.7109375" style="8" customWidth="1"/>
    <col min="15" max="15" width="18.5703125" style="8" customWidth="1"/>
    <col min="16" max="17" width="10.7109375" style="8" hidden="1" customWidth="1"/>
    <col min="18" max="18" width="7.7109375" style="8" hidden="1" customWidth="1"/>
    <col min="19" max="19" width="7.85546875" style="8" hidden="1" customWidth="1"/>
    <col min="20" max="20" width="4.28515625" style="8" hidden="1" customWidth="1"/>
    <col min="21" max="21" width="5" style="8" hidden="1" customWidth="1"/>
    <col min="22" max="22" width="7.28515625" style="8" hidden="1" customWidth="1"/>
    <col min="23" max="23" width="9.7109375" style="8" customWidth="1"/>
    <col min="24" max="24" width="7.85546875" style="8" customWidth="1"/>
    <col min="25" max="25" width="5.42578125" style="8" customWidth="1"/>
    <col min="26" max="26" width="6.5703125" style="8" customWidth="1"/>
    <col min="27" max="16384" width="11.42578125" style="8"/>
  </cols>
  <sheetData>
    <row r="1" spans="1:15" s="5" customFormat="1" ht="81.75" customHeight="1" thickBot="1">
      <c r="C1" s="204" t="s">
        <v>0</v>
      </c>
      <c r="D1" s="204"/>
      <c r="E1" s="204"/>
      <c r="F1" s="204"/>
      <c r="G1" s="204"/>
      <c r="H1" s="204"/>
      <c r="I1" s="204"/>
      <c r="M1" s="58"/>
      <c r="N1" s="214" t="s">
        <v>1</v>
      </c>
      <c r="O1" s="214"/>
    </row>
    <row r="2" spans="1:15" s="5" customFormat="1" ht="50.25" customHeight="1" thickTop="1" thickBot="1">
      <c r="A2" s="220" t="s">
        <v>2</v>
      </c>
      <c r="B2" s="221"/>
      <c r="C2" s="221"/>
      <c r="D2" s="205" t="s">
        <v>164</v>
      </c>
      <c r="E2" s="206"/>
      <c r="F2" s="206"/>
      <c r="G2" s="206"/>
      <c r="H2" s="206"/>
      <c r="I2" s="207"/>
      <c r="M2" s="59"/>
      <c r="N2" s="215"/>
      <c r="O2" s="215"/>
    </row>
    <row r="3" spans="1:15" s="5" customFormat="1" ht="35.1" customHeight="1" thickTop="1">
      <c r="A3" s="222" t="s">
        <v>3</v>
      </c>
      <c r="B3" s="223"/>
      <c r="C3" s="224"/>
      <c r="D3" s="208" t="s">
        <v>183</v>
      </c>
      <c r="E3" s="209"/>
      <c r="F3" s="209"/>
      <c r="G3" s="209"/>
      <c r="H3" s="209"/>
      <c r="I3" s="210"/>
      <c r="M3" s="59"/>
      <c r="N3" s="216" t="s">
        <v>163</v>
      </c>
      <c r="O3" s="217"/>
    </row>
    <row r="4" spans="1:15" ht="24.95" customHeight="1" thickBot="1">
      <c r="A4" s="218" t="s">
        <v>4</v>
      </c>
      <c r="B4" s="219"/>
      <c r="C4" s="219"/>
      <c r="D4" s="211" t="s">
        <v>184</v>
      </c>
      <c r="E4" s="212"/>
      <c r="F4" s="212"/>
      <c r="G4" s="212"/>
      <c r="H4" s="212"/>
      <c r="I4" s="213"/>
      <c r="M4" s="60"/>
      <c r="N4" s="216"/>
      <c r="O4" s="217"/>
    </row>
    <row r="5" spans="1:1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16" t="s">
        <v>153</v>
      </c>
      <c r="O5" s="217"/>
    </row>
    <row r="6" spans="1:15" ht="20.100000000000001" customHeight="1" thickTop="1">
      <c r="A6" s="288" t="s">
        <v>5</v>
      </c>
      <c r="B6" s="289"/>
      <c r="C6" s="290"/>
      <c r="D6" s="225"/>
      <c r="E6" s="226"/>
      <c r="F6" s="260"/>
      <c r="G6" s="261"/>
      <c r="H6" s="261"/>
      <c r="I6" s="262"/>
      <c r="M6" s="139"/>
      <c r="N6" s="216"/>
      <c r="O6" s="217"/>
    </row>
    <row r="7" spans="1:15" ht="24.95" customHeight="1" thickBot="1">
      <c r="A7" s="291"/>
      <c r="B7" s="292"/>
      <c r="C7" s="293"/>
      <c r="D7" s="227"/>
      <c r="E7" s="228"/>
      <c r="F7" s="263"/>
      <c r="G7" s="264"/>
      <c r="H7" s="264"/>
      <c r="I7" s="265"/>
      <c r="M7" s="139"/>
      <c r="N7" s="216" t="s">
        <v>6</v>
      </c>
      <c r="O7" s="217"/>
    </row>
    <row r="8" spans="1:15" ht="24.95" customHeight="1" thickTop="1" thickBot="1">
      <c r="A8" s="242" t="s">
        <v>156</v>
      </c>
      <c r="B8" s="243"/>
      <c r="C8" s="244"/>
      <c r="D8" s="229" t="str">
        <f>IFERROR(VLOOKUP(D7,Hoja1!A16:B29,2,FALSE),"")</f>
        <v/>
      </c>
      <c r="E8" s="230"/>
      <c r="F8" s="266"/>
      <c r="G8" s="267"/>
      <c r="H8" s="267"/>
      <c r="I8" s="268"/>
      <c r="M8" s="139"/>
      <c r="N8" s="216"/>
      <c r="O8" s="217"/>
    </row>
    <row r="9" spans="1:15" ht="30" customHeight="1" thickBot="1">
      <c r="A9" s="255" t="s">
        <v>7</v>
      </c>
      <c r="B9" s="256"/>
      <c r="C9" s="256"/>
      <c r="D9" s="286"/>
      <c r="E9" s="287"/>
      <c r="F9" s="287"/>
      <c r="G9" s="171" t="s">
        <v>8</v>
      </c>
      <c r="H9" s="287"/>
      <c r="I9" s="294"/>
      <c r="M9" s="61"/>
      <c r="N9" s="308" t="s">
        <v>154</v>
      </c>
      <c r="O9" s="309"/>
    </row>
    <row r="10" spans="1:1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308"/>
      <c r="O10" s="309"/>
    </row>
    <row r="11" spans="1:15" ht="20.100000000000001" customHeight="1" thickTop="1" thickBot="1">
      <c r="A11" s="9"/>
      <c r="B11" s="234"/>
      <c r="C11" s="235"/>
      <c r="D11" s="236"/>
      <c r="E11" s="251" t="s">
        <v>10</v>
      </c>
      <c r="F11" s="235"/>
      <c r="G11" s="235"/>
      <c r="H11" s="163" t="s">
        <v>11</v>
      </c>
      <c r="I11" s="10" t="s">
        <v>12</v>
      </c>
      <c r="J11" s="125"/>
      <c r="K11" s="125"/>
      <c r="L11" s="125"/>
      <c r="M11" s="62"/>
      <c r="N11" s="308"/>
      <c r="O11" s="309"/>
    </row>
    <row r="12" spans="1:15" ht="20.100000000000001" customHeight="1" thickTop="1" thickBot="1">
      <c r="A12" s="169" t="s">
        <v>13</v>
      </c>
      <c r="B12" s="257"/>
      <c r="C12" s="258"/>
      <c r="D12" s="259"/>
      <c r="E12" s="295"/>
      <c r="F12" s="296"/>
      <c r="G12" s="296"/>
      <c r="H12" s="175"/>
      <c r="I12" s="186"/>
      <c r="J12" s="126" t="str">
        <f>IF(B12&gt;0,(VLOOKUP(B12,'LISTADO COMPLETO'!A$2:I$1501,8,FALSE))," ")</f>
        <v xml:space="preserve"> </v>
      </c>
      <c r="K12" s="48">
        <f>IF(J12="DG",1,0)</f>
        <v>0</v>
      </c>
      <c r="M12" s="63"/>
      <c r="N12" s="318" t="s">
        <v>168</v>
      </c>
      <c r="O12" s="319"/>
    </row>
    <row r="13" spans="1:15" ht="9.9499999999999993" customHeight="1" thickTop="1" thickBot="1">
      <c r="A13" s="164"/>
      <c r="B13" s="172"/>
      <c r="C13" s="173"/>
      <c r="D13" s="173"/>
      <c r="E13" s="166"/>
      <c r="F13" s="166"/>
      <c r="G13" s="166"/>
      <c r="H13" s="167"/>
      <c r="I13" s="168"/>
      <c r="J13" s="165"/>
      <c r="K13" s="48"/>
      <c r="M13" s="63"/>
      <c r="N13" s="318"/>
      <c r="O13" s="319"/>
    </row>
    <row r="14" spans="1:15" ht="20.100000000000001" customHeight="1" thickTop="1" thickBot="1">
      <c r="A14" s="164"/>
      <c r="B14" s="234"/>
      <c r="C14" s="235"/>
      <c r="D14" s="236"/>
      <c r="E14" s="251" t="s">
        <v>10</v>
      </c>
      <c r="F14" s="235"/>
      <c r="G14" s="236"/>
      <c r="H14" s="163" t="s">
        <v>14</v>
      </c>
      <c r="I14" s="10" t="s">
        <v>12</v>
      </c>
      <c r="J14" s="126"/>
      <c r="K14" s="48"/>
      <c r="M14" s="63"/>
      <c r="N14" s="318"/>
      <c r="O14" s="319"/>
    </row>
    <row r="15" spans="1:15" ht="20.100000000000001" customHeight="1" thickTop="1">
      <c r="A15" s="239" t="s">
        <v>15</v>
      </c>
      <c r="B15" s="274"/>
      <c r="C15" s="275"/>
      <c r="D15" s="276"/>
      <c r="E15" s="252"/>
      <c r="F15" s="253"/>
      <c r="G15" s="254"/>
      <c r="H15" s="187"/>
      <c r="I15" s="188"/>
      <c r="J15" s="126" t="str">
        <f>IF(B15&gt;0,(VLOOKUP(B15,'LISTADO COMPLETO'!A$2:I$1501,8,FALSE))," ")</f>
        <v xml:space="preserve"> </v>
      </c>
      <c r="K15" s="48">
        <f>IF(J15="TC",1,0)</f>
        <v>0</v>
      </c>
      <c r="N15" s="318"/>
      <c r="O15" s="319"/>
    </row>
    <row r="16" spans="1:15" ht="20.100000000000001" customHeight="1">
      <c r="A16" s="240"/>
      <c r="B16" s="231"/>
      <c r="C16" s="232"/>
      <c r="D16" s="233"/>
      <c r="E16" s="252"/>
      <c r="F16" s="253"/>
      <c r="G16" s="254"/>
      <c r="H16" s="189"/>
      <c r="I16" s="190"/>
      <c r="J16" s="126" t="str">
        <f>IF(B16&gt;0,(VLOOKUP(B16,'LISTADO COMPLETO'!A$2:I$1501,8,FALSE))," ")</f>
        <v xml:space="preserve"> </v>
      </c>
      <c r="K16" s="48">
        <f t="shared" ref="K16:K19" si="0">IF(J16="TC",1,0)</f>
        <v>0</v>
      </c>
      <c r="N16" s="318"/>
      <c r="O16" s="319"/>
    </row>
    <row r="17" spans="1:21" ht="20.100000000000001" customHeight="1">
      <c r="A17" s="240"/>
      <c r="B17" s="231"/>
      <c r="C17" s="232"/>
      <c r="D17" s="233"/>
      <c r="E17" s="252"/>
      <c r="F17" s="253"/>
      <c r="G17" s="254"/>
      <c r="H17" s="189"/>
      <c r="I17" s="191"/>
      <c r="J17" s="126" t="str">
        <f>IF(B17&gt;0,(VLOOKUP(B17,'LISTADO COMPLETO'!A$2:I$1501,8,FALSE))," ")</f>
        <v xml:space="preserve"> </v>
      </c>
      <c r="K17" s="48">
        <f t="shared" si="0"/>
        <v>0</v>
      </c>
      <c r="M17" s="62"/>
      <c r="N17" s="237" t="s">
        <v>178</v>
      </c>
      <c r="O17" s="238"/>
    </row>
    <row r="18" spans="1:21" ht="20.100000000000001" customHeight="1">
      <c r="A18" s="240"/>
      <c r="B18" s="231"/>
      <c r="C18" s="232"/>
      <c r="D18" s="233"/>
      <c r="E18" s="252"/>
      <c r="F18" s="253"/>
      <c r="G18" s="254"/>
      <c r="H18" s="189"/>
      <c r="I18" s="191"/>
      <c r="J18" s="126" t="str">
        <f>IF(B18&gt;0,(VLOOKUP(B18,'LISTADO COMPLETO'!A$2:I$1501,8,FALSE))," ")</f>
        <v xml:space="preserve"> </v>
      </c>
      <c r="K18" s="48">
        <f t="shared" si="0"/>
        <v>0</v>
      </c>
      <c r="M18" s="62"/>
      <c r="N18" s="237"/>
      <c r="O18" s="238"/>
    </row>
    <row r="19" spans="1:21" ht="20.100000000000001" customHeight="1" thickBot="1">
      <c r="A19" s="241"/>
      <c r="B19" s="271"/>
      <c r="C19" s="272"/>
      <c r="D19" s="273"/>
      <c r="E19" s="297"/>
      <c r="F19" s="298"/>
      <c r="G19" s="299"/>
      <c r="H19" s="192"/>
      <c r="I19" s="193"/>
      <c r="J19" s="126" t="str">
        <f>IF(B19&gt;0,(VLOOKUP(B19,'LISTADO COMPLETO'!A$2:I$1501,8,FALSE))," ")</f>
        <v xml:space="preserve"> </v>
      </c>
      <c r="K19" s="48">
        <f t="shared" si="0"/>
        <v>0</v>
      </c>
      <c r="M19" s="63"/>
      <c r="N19" s="216" t="s">
        <v>172</v>
      </c>
      <c r="O19" s="217"/>
    </row>
    <row r="20" spans="1:21" ht="9.9499999999999993" customHeight="1" thickTop="1" thickBot="1">
      <c r="A20" s="110"/>
      <c r="B20" s="111"/>
      <c r="C20" s="111"/>
      <c r="D20" s="111"/>
      <c r="E20" s="111"/>
      <c r="F20" s="111"/>
      <c r="G20" s="111"/>
      <c r="H20" s="111"/>
      <c r="I20" s="111"/>
      <c r="M20" s="63"/>
      <c r="N20" s="216"/>
      <c r="O20" s="217"/>
    </row>
    <row r="21" spans="1:21" ht="37.5" customHeight="1" thickTop="1" thickBot="1">
      <c r="A21" s="300" t="s">
        <v>16</v>
      </c>
      <c r="B21" s="301"/>
      <c r="C21" s="302"/>
      <c r="D21" s="302"/>
      <c r="E21" s="302"/>
      <c r="F21" s="302"/>
      <c r="G21" s="302"/>
      <c r="H21" s="302"/>
      <c r="I21" s="303"/>
      <c r="M21" s="63"/>
      <c r="N21" s="216" t="s">
        <v>173</v>
      </c>
      <c r="O21" s="217"/>
    </row>
    <row r="22" spans="1:21" ht="27" customHeight="1" thickTop="1" thickBot="1">
      <c r="A22" s="280" t="s">
        <v>160</v>
      </c>
      <c r="B22" s="281"/>
      <c r="C22" s="277" t="s">
        <v>165</v>
      </c>
      <c r="D22" s="277"/>
      <c r="E22" s="277"/>
      <c r="F22" s="198"/>
      <c r="G22" s="277" t="s">
        <v>167</v>
      </c>
      <c r="H22" s="277"/>
      <c r="I22" s="199"/>
      <c r="M22" s="63"/>
      <c r="N22" s="216"/>
      <c r="O22" s="217"/>
    </row>
    <row r="23" spans="1:21" ht="27" customHeight="1" thickBot="1">
      <c r="A23" s="282"/>
      <c r="B23" s="283"/>
      <c r="C23" s="278" t="s">
        <v>166</v>
      </c>
      <c r="D23" s="278"/>
      <c r="E23" s="278"/>
      <c r="F23" s="200"/>
      <c r="G23" s="278" t="s">
        <v>159</v>
      </c>
      <c r="H23" s="278"/>
      <c r="I23" s="51"/>
      <c r="M23" s="63"/>
      <c r="N23" s="245" t="s">
        <v>174</v>
      </c>
      <c r="O23" s="246"/>
    </row>
    <row r="24" spans="1:21" ht="27" customHeight="1" thickTop="1" thickBot="1">
      <c r="A24" s="284"/>
      <c r="B24" s="285"/>
      <c r="C24" s="279"/>
      <c r="D24" s="279"/>
      <c r="E24" s="279"/>
      <c r="F24" s="201"/>
      <c r="G24" s="202" t="s">
        <v>169</v>
      </c>
      <c r="H24" s="304"/>
      <c r="I24" s="305"/>
      <c r="M24" s="63"/>
      <c r="N24" s="245"/>
      <c r="O24" s="246"/>
      <c r="Q24" s="8" t="s">
        <v>149</v>
      </c>
    </row>
    <row r="25" spans="1:21" ht="9.9499999999999993" customHeight="1" thickTop="1" thickBot="1">
      <c r="A25" s="6"/>
      <c r="B25" s="7"/>
      <c r="C25" s="7"/>
      <c r="D25" s="7"/>
      <c r="E25" s="7"/>
      <c r="F25" s="7"/>
      <c r="G25" s="7"/>
      <c r="H25" s="7"/>
      <c r="M25" s="63"/>
      <c r="N25" s="245"/>
      <c r="O25" s="246"/>
      <c r="Q25" s="8" t="s">
        <v>148</v>
      </c>
      <c r="R25" s="8" t="s">
        <v>171</v>
      </c>
    </row>
    <row r="26" spans="1:21" ht="16.5" customHeight="1" thickTop="1">
      <c r="A26" s="11">
        <v>1</v>
      </c>
      <c r="B26" s="12">
        <v>2</v>
      </c>
      <c r="C26" s="269">
        <v>3</v>
      </c>
      <c r="D26" s="270"/>
      <c r="E26" s="13">
        <v>4</v>
      </c>
      <c r="F26" s="50">
        <v>5</v>
      </c>
      <c r="G26" s="12">
        <v>6</v>
      </c>
      <c r="H26" s="179">
        <v>7</v>
      </c>
      <c r="I26" s="14">
        <v>8</v>
      </c>
      <c r="M26" s="63"/>
      <c r="N26" s="306" t="s">
        <v>175</v>
      </c>
      <c r="O26" s="307"/>
    </row>
    <row r="27" spans="1:21" ht="75" customHeight="1" thickBot="1">
      <c r="A27" s="15" t="s">
        <v>17</v>
      </c>
      <c r="B27" s="16" t="s">
        <v>18</v>
      </c>
      <c r="C27" s="249" t="s">
        <v>19</v>
      </c>
      <c r="D27" s="250"/>
      <c r="E27" s="203" t="s">
        <v>170</v>
      </c>
      <c r="F27" s="161" t="s">
        <v>155</v>
      </c>
      <c r="G27" s="17" t="s">
        <v>10</v>
      </c>
      <c r="H27" s="69" t="s">
        <v>21</v>
      </c>
      <c r="I27" s="18" t="s">
        <v>12</v>
      </c>
      <c r="J27" s="127" t="s">
        <v>22</v>
      </c>
      <c r="K27" s="128" t="s">
        <v>23</v>
      </c>
      <c r="L27" s="129" t="s">
        <v>24</v>
      </c>
      <c r="M27" s="63"/>
      <c r="N27" s="306"/>
      <c r="O27" s="307"/>
    </row>
    <row r="28" spans="1:21" ht="30" customHeight="1" thickTop="1">
      <c r="A28" s="162"/>
      <c r="B28" s="174"/>
      <c r="C28" s="247"/>
      <c r="D28" s="248"/>
      <c r="E28" s="51"/>
      <c r="F28" s="51"/>
      <c r="G28" s="194"/>
      <c r="H28" s="197"/>
      <c r="I28" s="194"/>
      <c r="J28" s="126" t="str">
        <f>IF(E28&gt;0,(VLOOKUP(E28,'LISTADOS LICENCIAS'!A$3:H$501,8,FALSE))," ")</f>
        <v xml:space="preserve"> </v>
      </c>
      <c r="K28" s="130" t="e">
        <f t="shared" ref="K28:K59" si="1">VLOOKUP($A28,R$29:T$34,3,FALSE)</f>
        <v>#N/A</v>
      </c>
      <c r="L28" s="130" t="e">
        <f>IF(J28=K28,1,0)</f>
        <v>#N/A</v>
      </c>
      <c r="M28" s="67"/>
      <c r="N28" s="306" t="s">
        <v>176</v>
      </c>
      <c r="O28" s="307"/>
      <c r="P28" s="131">
        <f>COUNTIF(E28:E$127,E28)</f>
        <v>0</v>
      </c>
      <c r="Q28" s="132"/>
    </row>
    <row r="29" spans="1:21" ht="30" customHeight="1">
      <c r="A29" s="162"/>
      <c r="B29" s="174"/>
      <c r="C29" s="247"/>
      <c r="D29" s="248"/>
      <c r="E29" s="51"/>
      <c r="F29" s="51"/>
      <c r="G29" s="194"/>
      <c r="H29" s="197"/>
      <c r="I29" s="194"/>
      <c r="J29" s="126" t="str">
        <f>IF(E29&gt;0,(VLOOKUP(E29,'LISTADOS LICENCIAS'!A$3:H$501,8,FALSE))," ")</f>
        <v xml:space="preserve"> </v>
      </c>
      <c r="K29" s="130" t="e">
        <f t="shared" si="1"/>
        <v>#N/A</v>
      </c>
      <c r="L29" s="130" t="e">
        <f t="shared" ref="L29:L92" si="2">IF(J29=K29,1,0)</f>
        <v>#N/A</v>
      </c>
      <c r="M29" s="64"/>
      <c r="N29" s="306" t="s">
        <v>177</v>
      </c>
      <c r="O29" s="307"/>
      <c r="P29" s="131">
        <f>COUNTIF(E29:E$127,E29)</f>
        <v>0</v>
      </c>
      <c r="Q29" s="132" t="s">
        <v>158</v>
      </c>
      <c r="R29" s="8" t="s">
        <v>98</v>
      </c>
      <c r="U29" s="8">
        <v>1</v>
      </c>
    </row>
    <row r="30" spans="1:21" ht="30" customHeight="1">
      <c r="A30" s="162"/>
      <c r="B30" s="174"/>
      <c r="C30" s="247"/>
      <c r="D30" s="248"/>
      <c r="E30" s="51"/>
      <c r="F30" s="51"/>
      <c r="G30" s="194"/>
      <c r="H30" s="197"/>
      <c r="I30" s="194"/>
      <c r="J30" s="126" t="str">
        <f>IF(E30&gt;0,(VLOOKUP(E30,'LISTADOS LICENCIAS'!A$3:H$501,8,FALSE))," ")</f>
        <v xml:space="preserve"> </v>
      </c>
      <c r="K30" s="130" t="e">
        <f t="shared" si="1"/>
        <v>#N/A</v>
      </c>
      <c r="L30" s="130" t="e">
        <f t="shared" si="2"/>
        <v>#N/A</v>
      </c>
      <c r="M30" s="68"/>
      <c r="N30" s="306"/>
      <c r="O30" s="307"/>
      <c r="P30" s="131">
        <f>COUNTIF(E30:E$127,E30)</f>
        <v>0</v>
      </c>
      <c r="Q30" s="132">
        <v>2</v>
      </c>
      <c r="R30" s="8" t="s">
        <v>97</v>
      </c>
      <c r="U30" s="8">
        <v>2</v>
      </c>
    </row>
    <row r="31" spans="1:21" ht="30" customHeight="1">
      <c r="A31" s="162"/>
      <c r="B31" s="174"/>
      <c r="C31" s="247"/>
      <c r="D31" s="248"/>
      <c r="E31" s="51"/>
      <c r="F31" s="51"/>
      <c r="G31" s="194"/>
      <c r="H31" s="197"/>
      <c r="I31" s="194"/>
      <c r="J31" s="126" t="str">
        <f>IF(E31&gt;0,(VLOOKUP(E31,'LISTADOS LICENCIAS'!A$3:H$501,8,FALSE))," ")</f>
        <v xml:space="preserve"> </v>
      </c>
      <c r="K31" s="130" t="e">
        <f t="shared" si="1"/>
        <v>#N/A</v>
      </c>
      <c r="L31" s="130" t="e">
        <f t="shared" si="2"/>
        <v>#N/A</v>
      </c>
      <c r="M31" s="66"/>
      <c r="N31" s="306"/>
      <c r="O31" s="307"/>
      <c r="P31" s="131">
        <f>COUNTIF(E31:E$127,E31)</f>
        <v>0</v>
      </c>
      <c r="Q31" s="132">
        <v>3</v>
      </c>
      <c r="R31" s="8" t="s">
        <v>101</v>
      </c>
      <c r="U31" s="8">
        <v>3</v>
      </c>
    </row>
    <row r="32" spans="1:21" ht="30" customHeight="1">
      <c r="A32" s="162"/>
      <c r="B32" s="174"/>
      <c r="C32" s="247"/>
      <c r="D32" s="248"/>
      <c r="E32" s="51"/>
      <c r="F32" s="51"/>
      <c r="G32" s="194"/>
      <c r="H32" s="197"/>
      <c r="I32" s="194"/>
      <c r="J32" s="126" t="str">
        <f>IF(E32&gt;0,(VLOOKUP(E32,'LISTADOS LICENCIAS'!A$3:H$501,8,FALSE))," ")</f>
        <v xml:space="preserve"> </v>
      </c>
      <c r="K32" s="130" t="e">
        <f t="shared" si="1"/>
        <v>#N/A</v>
      </c>
      <c r="L32" s="130" t="e">
        <f t="shared" si="2"/>
        <v>#N/A</v>
      </c>
      <c r="M32" s="62"/>
      <c r="N32" s="308" t="s">
        <v>182</v>
      </c>
      <c r="O32" s="309"/>
      <c r="P32" s="131">
        <f>COUNTIF(E32:E$127,E32)</f>
        <v>0</v>
      </c>
      <c r="Q32" s="132">
        <v>4</v>
      </c>
      <c r="R32" s="8" t="s">
        <v>99</v>
      </c>
    </row>
    <row r="33" spans="1:18" ht="30" customHeight="1" thickBot="1">
      <c r="A33" s="162"/>
      <c r="B33" s="174"/>
      <c r="C33" s="247"/>
      <c r="D33" s="248"/>
      <c r="E33" s="51"/>
      <c r="F33" s="51"/>
      <c r="G33" s="194"/>
      <c r="H33" s="197"/>
      <c r="I33" s="194"/>
      <c r="J33" s="126" t="str">
        <f>IF(E33&gt;0,(VLOOKUP(E33,'LISTADOS LICENCIAS'!A$3:H$501,8,FALSE))," ")</f>
        <v xml:space="preserve"> </v>
      </c>
      <c r="K33" s="130" t="e">
        <f t="shared" si="1"/>
        <v>#N/A</v>
      </c>
      <c r="L33" s="130" t="e">
        <f t="shared" si="2"/>
        <v>#N/A</v>
      </c>
      <c r="M33" s="67"/>
      <c r="N33" s="310"/>
      <c r="O33" s="311"/>
      <c r="P33" s="131">
        <f>COUNTIF(E33:E$127,E33)</f>
        <v>0</v>
      </c>
      <c r="Q33" s="8" t="s">
        <v>161</v>
      </c>
      <c r="R33" s="8" t="s">
        <v>113</v>
      </c>
    </row>
    <row r="34" spans="1:18" ht="30" customHeight="1" thickTop="1" thickBot="1">
      <c r="A34" s="162"/>
      <c r="B34" s="174"/>
      <c r="C34" s="247"/>
      <c r="D34" s="248"/>
      <c r="E34" s="51"/>
      <c r="F34" s="51"/>
      <c r="G34" s="194"/>
      <c r="H34" s="197"/>
      <c r="I34" s="194"/>
      <c r="J34" s="126" t="str">
        <f>IF(E34&gt;0,(VLOOKUP(E34,'LISTADOS LICENCIAS'!A$3:H$501,8,FALSE))," ")</f>
        <v xml:space="preserve"> </v>
      </c>
      <c r="K34" s="130" t="e">
        <f t="shared" si="1"/>
        <v>#N/A</v>
      </c>
      <c r="L34" s="130" t="e">
        <f t="shared" si="2"/>
        <v>#N/A</v>
      </c>
      <c r="M34" s="67"/>
      <c r="N34" s="133"/>
      <c r="O34" s="133"/>
      <c r="P34" s="131">
        <f>COUNTIF(E34:E$127,E34)</f>
        <v>0</v>
      </c>
      <c r="Q34" s="132" t="s">
        <v>34</v>
      </c>
      <c r="R34" s="8" t="s">
        <v>111</v>
      </c>
    </row>
    <row r="35" spans="1:18" ht="30" customHeight="1" thickTop="1">
      <c r="A35" s="162"/>
      <c r="B35" s="174"/>
      <c r="C35" s="247"/>
      <c r="D35" s="248"/>
      <c r="E35" s="51"/>
      <c r="F35" s="51"/>
      <c r="G35" s="194"/>
      <c r="H35" s="197"/>
      <c r="I35" s="194"/>
      <c r="J35" s="126" t="str">
        <f>IF(E35&gt;0,(VLOOKUP(E35,'LISTADOS LICENCIAS'!A$3:H$501,8,FALSE))," ")</f>
        <v xml:space="preserve"> </v>
      </c>
      <c r="K35" s="130" t="e">
        <f t="shared" si="1"/>
        <v>#N/A</v>
      </c>
      <c r="L35" s="130" t="e">
        <f t="shared" si="2"/>
        <v>#N/A</v>
      </c>
      <c r="M35" s="67"/>
      <c r="N35" s="312" t="s">
        <v>28</v>
      </c>
      <c r="O35" s="313"/>
      <c r="P35" s="131">
        <f>COUNTIF(E35:E$127,E35)</f>
        <v>0</v>
      </c>
      <c r="Q35" s="132" t="s">
        <v>162</v>
      </c>
      <c r="R35" s="8" t="s">
        <v>185</v>
      </c>
    </row>
    <row r="36" spans="1:18" ht="30" customHeight="1">
      <c r="A36" s="162"/>
      <c r="B36" s="174"/>
      <c r="C36" s="247"/>
      <c r="D36" s="248"/>
      <c r="E36" s="51"/>
      <c r="F36" s="51"/>
      <c r="G36" s="194"/>
      <c r="H36" s="197"/>
      <c r="I36" s="194"/>
      <c r="J36" s="126" t="str">
        <f>IF(E36&gt;0,(VLOOKUP(E36,'LISTADOS LICENCIAS'!A$3:H$501,8,FALSE))," ")</f>
        <v xml:space="preserve"> </v>
      </c>
      <c r="K36" s="130" t="e">
        <f t="shared" si="1"/>
        <v>#N/A</v>
      </c>
      <c r="L36" s="130" t="e">
        <f t="shared" si="2"/>
        <v>#N/A</v>
      </c>
      <c r="M36" s="67"/>
      <c r="N36" s="314"/>
      <c r="O36" s="315"/>
      <c r="P36" s="131">
        <f>COUNTIF(E36:E$127,E36)</f>
        <v>0</v>
      </c>
      <c r="R36" s="8" t="s">
        <v>117</v>
      </c>
    </row>
    <row r="37" spans="1:18" ht="30" customHeight="1" thickBot="1">
      <c r="A37" s="162"/>
      <c r="B37" s="174"/>
      <c r="C37" s="247"/>
      <c r="D37" s="248"/>
      <c r="E37" s="51"/>
      <c r="F37" s="51"/>
      <c r="G37" s="194"/>
      <c r="H37" s="197"/>
      <c r="I37" s="194"/>
      <c r="J37" s="126" t="str">
        <f>IF(E37&gt;0,(VLOOKUP(E37,'LISTADOS LICENCIAS'!A$3:H$501,8,FALSE))," ")</f>
        <v xml:space="preserve"> </v>
      </c>
      <c r="K37" s="130" t="e">
        <f t="shared" si="1"/>
        <v>#N/A</v>
      </c>
      <c r="L37" s="130" t="e">
        <f t="shared" si="2"/>
        <v>#N/A</v>
      </c>
      <c r="M37" s="67"/>
      <c r="N37" s="316"/>
      <c r="O37" s="317"/>
      <c r="P37" s="131">
        <f>COUNTIF(E37:E$127,E37)</f>
        <v>0</v>
      </c>
      <c r="R37" s="8" t="s">
        <v>115</v>
      </c>
    </row>
    <row r="38" spans="1:18" ht="30" customHeight="1" thickTop="1">
      <c r="A38" s="162"/>
      <c r="B38" s="174"/>
      <c r="C38" s="247"/>
      <c r="D38" s="248"/>
      <c r="E38" s="51"/>
      <c r="F38" s="51"/>
      <c r="G38" s="194"/>
      <c r="H38" s="197"/>
      <c r="I38" s="194"/>
      <c r="J38" s="126" t="str">
        <f>IF(E38&gt;0,(VLOOKUP(E38,'LISTADOS LICENCIAS'!A$3:H$501,8,FALSE))," ")</f>
        <v xml:space="preserve"> </v>
      </c>
      <c r="K38" s="130" t="e">
        <f t="shared" si="1"/>
        <v>#N/A</v>
      </c>
      <c r="L38" s="130" t="e">
        <f t="shared" si="2"/>
        <v>#N/A</v>
      </c>
      <c r="M38" s="67"/>
      <c r="N38" s="195"/>
      <c r="O38" s="196"/>
      <c r="P38" s="131">
        <f>COUNTIF(E38:E$127,E38)</f>
        <v>0</v>
      </c>
      <c r="Q38" s="132"/>
      <c r="R38" s="8" t="s">
        <v>119</v>
      </c>
    </row>
    <row r="39" spans="1:18" ht="30" customHeight="1">
      <c r="A39" s="162"/>
      <c r="B39" s="174"/>
      <c r="C39" s="247"/>
      <c r="D39" s="248"/>
      <c r="E39" s="51"/>
      <c r="F39" s="51"/>
      <c r="G39" s="194"/>
      <c r="H39" s="197"/>
      <c r="I39" s="194"/>
      <c r="J39" s="126" t="str">
        <f>IF(E39&gt;0,(VLOOKUP(E39,'LISTADOS LICENCIAS'!A$3:H$501,8,FALSE))," ")</f>
        <v xml:space="preserve"> </v>
      </c>
      <c r="K39" s="130" t="e">
        <f t="shared" si="1"/>
        <v>#N/A</v>
      </c>
      <c r="L39" s="130" t="e">
        <f t="shared" si="2"/>
        <v>#N/A</v>
      </c>
      <c r="M39" s="67"/>
      <c r="N39" s="195"/>
      <c r="O39" s="196"/>
      <c r="P39" s="131">
        <f>COUNTIF(E39:E$127,E39)</f>
        <v>0</v>
      </c>
      <c r="Q39" s="132"/>
    </row>
    <row r="40" spans="1:18" ht="30" customHeight="1">
      <c r="A40" s="162"/>
      <c r="B40" s="174"/>
      <c r="C40" s="247"/>
      <c r="D40" s="248"/>
      <c r="E40" s="51"/>
      <c r="F40" s="51"/>
      <c r="G40" s="194"/>
      <c r="H40" s="197"/>
      <c r="I40" s="194"/>
      <c r="J40" s="126" t="str">
        <f>IF(E40&gt;0,(VLOOKUP(E40,'LISTADOS LICENCIAS'!A$3:H$501,8,FALSE))," ")</f>
        <v xml:space="preserve"> </v>
      </c>
      <c r="K40" s="130" t="e">
        <f t="shared" si="1"/>
        <v>#N/A</v>
      </c>
      <c r="L40" s="130" t="e">
        <f t="shared" si="2"/>
        <v>#N/A</v>
      </c>
      <c r="M40" s="67"/>
      <c r="N40" s="195"/>
      <c r="O40" s="196"/>
      <c r="P40" s="131">
        <f>COUNTIF(E40:E$127,E40)</f>
        <v>0</v>
      </c>
      <c r="Q40" s="132"/>
    </row>
    <row r="41" spans="1:18" ht="30" customHeight="1">
      <c r="A41" s="162"/>
      <c r="B41" s="174"/>
      <c r="C41" s="247"/>
      <c r="D41" s="248"/>
      <c r="E41" s="51"/>
      <c r="F41" s="51"/>
      <c r="G41" s="194"/>
      <c r="H41" s="197"/>
      <c r="I41" s="194"/>
      <c r="J41" s="126" t="str">
        <f>IF(E41&gt;0,(VLOOKUP(E41,'LISTADOS LICENCIAS'!A$3:H$501,8,FALSE))," ")</f>
        <v xml:space="preserve"> </v>
      </c>
      <c r="K41" s="130" t="e">
        <f t="shared" si="1"/>
        <v>#N/A</v>
      </c>
      <c r="L41" s="130" t="e">
        <f t="shared" si="2"/>
        <v>#N/A</v>
      </c>
      <c r="M41" s="67"/>
      <c r="N41" s="195"/>
      <c r="O41" s="196"/>
      <c r="P41" s="131">
        <f>COUNTIF(E41:E$127,E41)</f>
        <v>0</v>
      </c>
      <c r="Q41" s="132" t="s">
        <v>179</v>
      </c>
    </row>
    <row r="42" spans="1:18" ht="30" customHeight="1">
      <c r="A42" s="162"/>
      <c r="B42" s="174"/>
      <c r="C42" s="247"/>
      <c r="D42" s="248"/>
      <c r="E42" s="51"/>
      <c r="F42" s="51"/>
      <c r="G42" s="194"/>
      <c r="H42" s="197"/>
      <c r="I42" s="194"/>
      <c r="J42" s="126" t="str">
        <f>IF(E42&gt;0,(VLOOKUP(E42,'LISTADOS LICENCIAS'!A$3:H$501,8,FALSE))," ")</f>
        <v xml:space="preserve"> </v>
      </c>
      <c r="K42" s="130" t="e">
        <f t="shared" si="1"/>
        <v>#N/A</v>
      </c>
      <c r="L42" s="130" t="e">
        <f t="shared" si="2"/>
        <v>#N/A</v>
      </c>
      <c r="M42" s="67"/>
      <c r="N42" s="195"/>
      <c r="O42" s="196"/>
      <c r="P42" s="131">
        <f>COUNTIF(E42:E$127,E42)</f>
        <v>0</v>
      </c>
      <c r="Q42" s="132" t="s">
        <v>180</v>
      </c>
    </row>
    <row r="43" spans="1:18" ht="30" customHeight="1">
      <c r="A43" s="162"/>
      <c r="B43" s="174"/>
      <c r="C43" s="247"/>
      <c r="D43" s="248"/>
      <c r="E43" s="51"/>
      <c r="F43" s="51"/>
      <c r="G43" s="194"/>
      <c r="H43" s="197"/>
      <c r="I43" s="194"/>
      <c r="J43" s="126" t="str">
        <f>IF(E43&gt;0,(VLOOKUP(E43,'LISTADOS LICENCIAS'!A$3:H$501,8,FALSE))," ")</f>
        <v xml:space="preserve"> </v>
      </c>
      <c r="K43" s="130" t="e">
        <f t="shared" si="1"/>
        <v>#N/A</v>
      </c>
      <c r="L43" s="130" t="e">
        <f t="shared" si="2"/>
        <v>#N/A</v>
      </c>
      <c r="M43" s="67"/>
      <c r="N43" s="195"/>
      <c r="O43" s="196"/>
      <c r="P43" s="131">
        <f>COUNTIF(E43:E$127,E43)</f>
        <v>0</v>
      </c>
      <c r="Q43" s="132" t="s">
        <v>181</v>
      </c>
    </row>
    <row r="44" spans="1:18" ht="30" customHeight="1">
      <c r="A44" s="162"/>
      <c r="B44" s="174"/>
      <c r="C44" s="247"/>
      <c r="D44" s="248"/>
      <c r="E44" s="51"/>
      <c r="F44" s="51"/>
      <c r="G44" s="194"/>
      <c r="H44" s="197"/>
      <c r="I44" s="194"/>
      <c r="J44" s="126" t="str">
        <f>IF(E44&gt;0,(VLOOKUP(E44,'LISTADOS LICENCIAS'!A$3:H$501,8,FALSE))," ")</f>
        <v xml:space="preserve"> </v>
      </c>
      <c r="K44" s="130" t="e">
        <f t="shared" si="1"/>
        <v>#N/A</v>
      </c>
      <c r="L44" s="130" t="e">
        <f t="shared" si="2"/>
        <v>#N/A</v>
      </c>
      <c r="M44" s="67"/>
      <c r="N44" s="195"/>
      <c r="O44" s="196"/>
      <c r="P44" s="131">
        <f>COUNTIF(E44:E$127,E44)</f>
        <v>0</v>
      </c>
      <c r="Q44" s="132"/>
    </row>
    <row r="45" spans="1:18" ht="30" customHeight="1">
      <c r="A45" s="162"/>
      <c r="B45" s="174"/>
      <c r="C45" s="247"/>
      <c r="D45" s="248"/>
      <c r="E45" s="51"/>
      <c r="F45" s="51"/>
      <c r="G45" s="194"/>
      <c r="H45" s="197"/>
      <c r="I45" s="194"/>
      <c r="J45" s="126" t="str">
        <f>IF(E45&gt;0,(VLOOKUP(E45,'LISTADOS LICENCIAS'!A$3:H$501,8,FALSE))," ")</f>
        <v xml:space="preserve"> </v>
      </c>
      <c r="K45" s="130" t="e">
        <f t="shared" si="1"/>
        <v>#N/A</v>
      </c>
      <c r="L45" s="130" t="e">
        <f t="shared" si="2"/>
        <v>#N/A</v>
      </c>
      <c r="M45" s="67"/>
      <c r="N45" s="195"/>
      <c r="O45" s="196"/>
      <c r="P45" s="131">
        <f>COUNTIF(E45:E$127,E45)</f>
        <v>0</v>
      </c>
      <c r="Q45" s="132"/>
    </row>
    <row r="46" spans="1:18" ht="30" customHeight="1">
      <c r="A46" s="162"/>
      <c r="B46" s="174"/>
      <c r="C46" s="247"/>
      <c r="D46" s="248"/>
      <c r="E46" s="51"/>
      <c r="F46" s="51"/>
      <c r="G46" s="194"/>
      <c r="H46" s="197"/>
      <c r="I46" s="194"/>
      <c r="J46" s="126" t="str">
        <f>IF(E46&gt;0,(VLOOKUP(E46,'LISTADOS LICENCIAS'!A$3:H$501,8,FALSE))," ")</f>
        <v xml:space="preserve"> </v>
      </c>
      <c r="K46" s="130" t="e">
        <f t="shared" si="1"/>
        <v>#N/A</v>
      </c>
      <c r="L46" s="130" t="e">
        <f t="shared" si="2"/>
        <v>#N/A</v>
      </c>
      <c r="M46" s="67"/>
      <c r="N46" s="195"/>
      <c r="O46" s="196"/>
      <c r="P46" s="131">
        <f>COUNTIF(E46:E$127,E46)</f>
        <v>0</v>
      </c>
      <c r="Q46" s="132"/>
    </row>
    <row r="47" spans="1:18" ht="30" customHeight="1">
      <c r="A47" s="162"/>
      <c r="B47" s="174"/>
      <c r="C47" s="247"/>
      <c r="D47" s="248"/>
      <c r="E47" s="51"/>
      <c r="F47" s="51"/>
      <c r="G47" s="194"/>
      <c r="H47" s="197"/>
      <c r="I47" s="194"/>
      <c r="J47" s="126" t="str">
        <f>IF(E47&gt;0,(VLOOKUP(E47,'LISTADOS LICENCIAS'!A$3:H$501,8,FALSE))," ")</f>
        <v xml:space="preserve"> </v>
      </c>
      <c r="K47" s="130" t="e">
        <f t="shared" si="1"/>
        <v>#N/A</v>
      </c>
      <c r="L47" s="130" t="e">
        <f t="shared" si="2"/>
        <v>#N/A</v>
      </c>
      <c r="M47" s="67"/>
      <c r="N47" s="195"/>
      <c r="O47" s="196"/>
      <c r="P47" s="131">
        <f>COUNTIF(E47:E$127,E47)</f>
        <v>0</v>
      </c>
      <c r="Q47" s="132"/>
    </row>
    <row r="48" spans="1:18" ht="30" customHeight="1">
      <c r="A48" s="162"/>
      <c r="B48" s="174"/>
      <c r="C48" s="247"/>
      <c r="D48" s="248"/>
      <c r="E48" s="51"/>
      <c r="F48" s="51"/>
      <c r="G48" s="194"/>
      <c r="H48" s="197"/>
      <c r="I48" s="194"/>
      <c r="J48" s="126" t="str">
        <f>IF(E48&gt;0,(VLOOKUP(E48,'LISTADOS LICENCIAS'!A$3:H$501,8,FALSE))," ")</f>
        <v xml:space="preserve"> </v>
      </c>
      <c r="K48" s="130" t="e">
        <f t="shared" si="1"/>
        <v>#N/A</v>
      </c>
      <c r="L48" s="130" t="e">
        <f t="shared" si="2"/>
        <v>#N/A</v>
      </c>
      <c r="M48" s="67"/>
      <c r="N48" s="195"/>
      <c r="O48" s="196"/>
      <c r="P48" s="131">
        <f>COUNTIF(E48:E$127,E48)</f>
        <v>0</v>
      </c>
      <c r="Q48" s="132"/>
    </row>
    <row r="49" spans="1:17" ht="30" customHeight="1">
      <c r="A49" s="162"/>
      <c r="B49" s="174"/>
      <c r="C49" s="247"/>
      <c r="D49" s="248"/>
      <c r="E49" s="51"/>
      <c r="F49" s="51"/>
      <c r="G49" s="194"/>
      <c r="H49" s="197"/>
      <c r="I49" s="194"/>
      <c r="J49" s="126" t="str">
        <f>IF(E49&gt;0,(VLOOKUP(E49,'LISTADOS LICENCIAS'!A$3:H$501,8,FALSE))," ")</f>
        <v xml:space="preserve"> </v>
      </c>
      <c r="K49" s="130" t="e">
        <f t="shared" si="1"/>
        <v>#N/A</v>
      </c>
      <c r="L49" s="130" t="e">
        <f t="shared" si="2"/>
        <v>#N/A</v>
      </c>
      <c r="M49" s="67"/>
      <c r="N49" s="195"/>
      <c r="O49" s="196"/>
      <c r="P49" s="131">
        <f>COUNTIF(E49:E$127,E49)</f>
        <v>0</v>
      </c>
      <c r="Q49" s="132"/>
    </row>
    <row r="50" spans="1:17" ht="30" customHeight="1">
      <c r="A50" s="162"/>
      <c r="B50" s="174"/>
      <c r="C50" s="247"/>
      <c r="D50" s="248"/>
      <c r="E50" s="51"/>
      <c r="F50" s="51"/>
      <c r="G50" s="194"/>
      <c r="H50" s="197"/>
      <c r="I50" s="194"/>
      <c r="J50" s="126" t="str">
        <f>IF(E50&gt;0,(VLOOKUP(E50,'LISTADOS LICENCIAS'!A$3:H$501,8,FALSE))," ")</f>
        <v xml:space="preserve"> </v>
      </c>
      <c r="K50" s="130" t="e">
        <f t="shared" si="1"/>
        <v>#N/A</v>
      </c>
      <c r="L50" s="130" t="e">
        <f t="shared" si="2"/>
        <v>#N/A</v>
      </c>
      <c r="M50" s="67"/>
      <c r="N50" s="195"/>
      <c r="O50" s="196"/>
      <c r="P50" s="131">
        <f>COUNTIF(E50:E$127,E50)</f>
        <v>0</v>
      </c>
      <c r="Q50" s="132"/>
    </row>
    <row r="51" spans="1:17" ht="30" customHeight="1">
      <c r="A51" s="162"/>
      <c r="B51" s="174"/>
      <c r="C51" s="247"/>
      <c r="D51" s="248"/>
      <c r="E51" s="51"/>
      <c r="F51" s="51"/>
      <c r="G51" s="194"/>
      <c r="H51" s="197"/>
      <c r="I51" s="194"/>
      <c r="J51" s="126" t="str">
        <f>IF(E51&gt;0,(VLOOKUP(E51,'LISTADOS LICENCIAS'!A$3:H$501,8,FALSE))," ")</f>
        <v xml:space="preserve"> </v>
      </c>
      <c r="K51" s="130" t="e">
        <f t="shared" si="1"/>
        <v>#N/A</v>
      </c>
      <c r="L51" s="130" t="e">
        <f t="shared" si="2"/>
        <v>#N/A</v>
      </c>
      <c r="M51" s="67"/>
      <c r="N51" s="195"/>
      <c r="O51" s="196"/>
      <c r="P51" s="131">
        <f>COUNTIF(E51:E$127,E51)</f>
        <v>0</v>
      </c>
      <c r="Q51" s="132"/>
    </row>
    <row r="52" spans="1:17" ht="30" customHeight="1">
      <c r="A52" s="162"/>
      <c r="B52" s="174"/>
      <c r="C52" s="247"/>
      <c r="D52" s="248"/>
      <c r="E52" s="51"/>
      <c r="F52" s="51"/>
      <c r="G52" s="194"/>
      <c r="H52" s="197"/>
      <c r="I52" s="194"/>
      <c r="J52" s="126" t="str">
        <f>IF(E52&gt;0,(VLOOKUP(E52,'LISTADOS LICENCIAS'!A$3:H$501,8,FALSE))," ")</f>
        <v xml:space="preserve"> </v>
      </c>
      <c r="K52" s="130" t="e">
        <f t="shared" si="1"/>
        <v>#N/A</v>
      </c>
      <c r="L52" s="130" t="e">
        <f t="shared" si="2"/>
        <v>#N/A</v>
      </c>
      <c r="M52" s="67"/>
      <c r="N52" s="132"/>
      <c r="O52" s="132"/>
      <c r="P52" s="131">
        <f>COUNTIF(E52:E$127,E52)</f>
        <v>0</v>
      </c>
      <c r="Q52" s="132"/>
    </row>
    <row r="53" spans="1:17" ht="30" customHeight="1">
      <c r="A53" s="162"/>
      <c r="B53" s="174"/>
      <c r="C53" s="247"/>
      <c r="D53" s="248"/>
      <c r="E53" s="51"/>
      <c r="F53" s="51"/>
      <c r="G53" s="194"/>
      <c r="H53" s="197"/>
      <c r="I53" s="194"/>
      <c r="J53" s="126" t="str">
        <f>IF(E53&gt;0,(VLOOKUP(E53,'LISTADOS LICENCIAS'!A$3:H$501,8,FALSE))," ")</f>
        <v xml:space="preserve"> </v>
      </c>
      <c r="K53" s="130" t="e">
        <f t="shared" si="1"/>
        <v>#N/A</v>
      </c>
      <c r="L53" s="130" t="e">
        <f t="shared" si="2"/>
        <v>#N/A</v>
      </c>
      <c r="M53" s="67"/>
      <c r="N53" s="132"/>
      <c r="O53" s="132"/>
      <c r="P53" s="131">
        <f>COUNTIF(E53:E$127,E53)</f>
        <v>0</v>
      </c>
      <c r="Q53" s="132"/>
    </row>
    <row r="54" spans="1:17" ht="30" customHeight="1">
      <c r="A54" s="162"/>
      <c r="B54" s="174"/>
      <c r="C54" s="247"/>
      <c r="D54" s="248"/>
      <c r="E54" s="51"/>
      <c r="F54" s="51"/>
      <c r="G54" s="194"/>
      <c r="H54" s="197"/>
      <c r="I54" s="194"/>
      <c r="J54" s="126" t="str">
        <f>IF(E54&gt;0,(VLOOKUP(E54,'LISTADOS LICENCIAS'!A$3:H$501,8,FALSE))," ")</f>
        <v xml:space="preserve"> </v>
      </c>
      <c r="K54" s="130" t="e">
        <f t="shared" si="1"/>
        <v>#N/A</v>
      </c>
      <c r="L54" s="130" t="e">
        <f t="shared" si="2"/>
        <v>#N/A</v>
      </c>
      <c r="M54" s="67"/>
      <c r="N54" s="132"/>
      <c r="O54" s="132"/>
      <c r="P54" s="131">
        <f>COUNTIF(E54:E$127,E54)</f>
        <v>0</v>
      </c>
      <c r="Q54" s="132"/>
    </row>
    <row r="55" spans="1:17" ht="30" customHeight="1">
      <c r="A55" s="162"/>
      <c r="B55" s="174"/>
      <c r="C55" s="247"/>
      <c r="D55" s="248"/>
      <c r="E55" s="51"/>
      <c r="F55" s="51"/>
      <c r="G55" s="194"/>
      <c r="H55" s="197"/>
      <c r="I55" s="194"/>
      <c r="J55" s="126" t="str">
        <f>IF(E55&gt;0,(VLOOKUP(E55,'LISTADOS LICENCIAS'!A$3:H$501,8,FALSE))," ")</f>
        <v xml:space="preserve"> </v>
      </c>
      <c r="K55" s="130" t="e">
        <f t="shared" si="1"/>
        <v>#N/A</v>
      </c>
      <c r="L55" s="130" t="e">
        <f t="shared" si="2"/>
        <v>#N/A</v>
      </c>
      <c r="M55" s="67"/>
      <c r="N55" s="132"/>
      <c r="O55" s="132"/>
      <c r="P55" s="131">
        <f>COUNTIF(E55:E$127,E55)</f>
        <v>0</v>
      </c>
      <c r="Q55" s="132"/>
    </row>
    <row r="56" spans="1:17" ht="30" customHeight="1">
      <c r="A56" s="162"/>
      <c r="B56" s="174"/>
      <c r="C56" s="247"/>
      <c r="D56" s="248"/>
      <c r="E56" s="51"/>
      <c r="F56" s="51"/>
      <c r="G56" s="194"/>
      <c r="H56" s="197"/>
      <c r="I56" s="194"/>
      <c r="J56" s="126" t="str">
        <f>IF(E56&gt;0,(VLOOKUP(E56,'LISTADOS LICENCIAS'!A$3:H$501,8,FALSE))," ")</f>
        <v xml:space="preserve"> </v>
      </c>
      <c r="K56" s="130" t="e">
        <f t="shared" si="1"/>
        <v>#N/A</v>
      </c>
      <c r="L56" s="130" t="e">
        <f t="shared" si="2"/>
        <v>#N/A</v>
      </c>
      <c r="M56" s="67"/>
      <c r="N56" s="132"/>
      <c r="O56" s="132"/>
      <c r="P56" s="131">
        <f>COUNTIF(E56:E$127,E56)</f>
        <v>0</v>
      </c>
      <c r="Q56" s="132"/>
    </row>
    <row r="57" spans="1:17" ht="30" customHeight="1">
      <c r="A57" s="162"/>
      <c r="B57" s="174"/>
      <c r="C57" s="247"/>
      <c r="D57" s="248"/>
      <c r="E57" s="51"/>
      <c r="F57" s="51"/>
      <c r="G57" s="194"/>
      <c r="H57" s="197"/>
      <c r="I57" s="194"/>
      <c r="J57" s="126" t="str">
        <f>IF(E57&gt;0,(VLOOKUP(E57,'LISTADOS LICENCIAS'!A$3:H$501,8,FALSE))," ")</f>
        <v xml:space="preserve"> </v>
      </c>
      <c r="K57" s="130" t="e">
        <f t="shared" si="1"/>
        <v>#N/A</v>
      </c>
      <c r="L57" s="130" t="e">
        <f t="shared" si="2"/>
        <v>#N/A</v>
      </c>
      <c r="M57" s="67"/>
      <c r="N57" s="132"/>
      <c r="O57" s="132"/>
      <c r="P57" s="131">
        <f>COUNTIF(E57:E$127,E57)</f>
        <v>0</v>
      </c>
      <c r="Q57" s="132"/>
    </row>
    <row r="58" spans="1:17" ht="30" customHeight="1">
      <c r="A58" s="162"/>
      <c r="B58" s="174"/>
      <c r="C58" s="247"/>
      <c r="D58" s="248"/>
      <c r="E58" s="51"/>
      <c r="F58" s="51"/>
      <c r="G58" s="194"/>
      <c r="H58" s="197"/>
      <c r="I58" s="194"/>
      <c r="J58" s="126" t="str">
        <f>IF(E58&gt;0,(VLOOKUP(E58,'LISTADOS LICENCIAS'!A$3:H$501,8,FALSE))," ")</f>
        <v xml:space="preserve"> </v>
      </c>
      <c r="K58" s="130" t="e">
        <f t="shared" si="1"/>
        <v>#N/A</v>
      </c>
      <c r="L58" s="130" t="e">
        <f t="shared" si="2"/>
        <v>#N/A</v>
      </c>
      <c r="M58" s="67"/>
      <c r="N58" s="132"/>
      <c r="O58" s="132"/>
      <c r="P58" s="131">
        <f>COUNTIF(E58:E$127,E58)</f>
        <v>0</v>
      </c>
      <c r="Q58" s="132"/>
    </row>
    <row r="59" spans="1:17" ht="30" customHeight="1">
      <c r="A59" s="162"/>
      <c r="B59" s="174"/>
      <c r="C59" s="247"/>
      <c r="D59" s="248"/>
      <c r="E59" s="51"/>
      <c r="F59" s="51"/>
      <c r="G59" s="194"/>
      <c r="H59" s="197"/>
      <c r="I59" s="194"/>
      <c r="J59" s="126" t="str">
        <f>IF(E59&gt;0,(VLOOKUP(E59,'LISTADOS LICENCIAS'!A$3:H$501,8,FALSE))," ")</f>
        <v xml:space="preserve"> </v>
      </c>
      <c r="K59" s="130" t="e">
        <f t="shared" si="1"/>
        <v>#N/A</v>
      </c>
      <c r="L59" s="130" t="e">
        <f t="shared" si="2"/>
        <v>#N/A</v>
      </c>
      <c r="M59" s="67"/>
      <c r="N59" s="132"/>
      <c r="O59" s="132"/>
      <c r="P59" s="131">
        <f>COUNTIF(E59:E$127,E59)</f>
        <v>0</v>
      </c>
      <c r="Q59" s="132"/>
    </row>
    <row r="60" spans="1:17" ht="30" customHeight="1">
      <c r="A60" s="162"/>
      <c r="B60" s="174"/>
      <c r="C60" s="247"/>
      <c r="D60" s="248"/>
      <c r="E60" s="51"/>
      <c r="F60" s="51"/>
      <c r="G60" s="194"/>
      <c r="H60" s="197"/>
      <c r="I60" s="194"/>
      <c r="J60" s="126" t="str">
        <f>IF(E60&gt;0,(VLOOKUP(E60,'LISTADOS LICENCIAS'!A$3:H$501,8,FALSE))," ")</f>
        <v xml:space="preserve"> </v>
      </c>
      <c r="K60" s="130" t="e">
        <f t="shared" ref="K60:K91" si="3">VLOOKUP($A60,R$29:T$34,3,FALSE)</f>
        <v>#N/A</v>
      </c>
      <c r="L60" s="130" t="e">
        <f t="shared" si="2"/>
        <v>#N/A</v>
      </c>
      <c r="M60" s="67"/>
      <c r="N60" s="132"/>
      <c r="O60" s="132"/>
      <c r="P60" s="131">
        <f>COUNTIF(E60:E$127,E60)</f>
        <v>0</v>
      </c>
      <c r="Q60" s="132"/>
    </row>
    <row r="61" spans="1:17" ht="30" customHeight="1">
      <c r="A61" s="162"/>
      <c r="B61" s="174"/>
      <c r="C61" s="247"/>
      <c r="D61" s="248"/>
      <c r="E61" s="51"/>
      <c r="F61" s="51"/>
      <c r="G61" s="194"/>
      <c r="H61" s="197"/>
      <c r="I61" s="194"/>
      <c r="J61" s="126" t="str">
        <f>IF(E61&gt;0,(VLOOKUP(E61,'LISTADOS LICENCIAS'!A$3:H$501,8,FALSE))," ")</f>
        <v xml:space="preserve"> </v>
      </c>
      <c r="K61" s="130" t="e">
        <f t="shared" si="3"/>
        <v>#N/A</v>
      </c>
      <c r="L61" s="130" t="e">
        <f t="shared" si="2"/>
        <v>#N/A</v>
      </c>
      <c r="M61" s="67"/>
      <c r="N61" s="132"/>
      <c r="O61" s="132"/>
      <c r="P61" s="131">
        <f>COUNTIF(E61:E$127,E61)</f>
        <v>0</v>
      </c>
      <c r="Q61" s="132"/>
    </row>
    <row r="62" spans="1:17" ht="30" customHeight="1">
      <c r="A62" s="162"/>
      <c r="B62" s="174"/>
      <c r="C62" s="247"/>
      <c r="D62" s="248"/>
      <c r="E62" s="51"/>
      <c r="F62" s="51"/>
      <c r="G62" s="194"/>
      <c r="H62" s="197"/>
      <c r="I62" s="194"/>
      <c r="J62" s="126" t="str">
        <f>IF(E62&gt;0,(VLOOKUP(E62,'LISTADOS LICENCIAS'!A$3:H$501,8,FALSE))," ")</f>
        <v xml:space="preserve"> </v>
      </c>
      <c r="K62" s="130" t="e">
        <f t="shared" si="3"/>
        <v>#N/A</v>
      </c>
      <c r="L62" s="130" t="e">
        <f t="shared" si="2"/>
        <v>#N/A</v>
      </c>
      <c r="M62" s="67"/>
      <c r="N62" s="132"/>
      <c r="O62" s="132"/>
      <c r="P62" s="131">
        <f>COUNTIF(E62:E$127,E62)</f>
        <v>0</v>
      </c>
      <c r="Q62" s="132"/>
    </row>
    <row r="63" spans="1:17" ht="30" customHeight="1">
      <c r="A63" s="162"/>
      <c r="B63" s="174"/>
      <c r="C63" s="247"/>
      <c r="D63" s="248"/>
      <c r="E63" s="51"/>
      <c r="F63" s="51"/>
      <c r="G63" s="194"/>
      <c r="H63" s="197"/>
      <c r="I63" s="194"/>
      <c r="J63" s="126" t="str">
        <f>IF(E63&gt;0,(VLOOKUP(E63,'LISTADOS LICENCIAS'!A$3:H$501,8,FALSE))," ")</f>
        <v xml:space="preserve"> </v>
      </c>
      <c r="K63" s="130" t="e">
        <f t="shared" si="3"/>
        <v>#N/A</v>
      </c>
      <c r="L63" s="130" t="e">
        <f t="shared" si="2"/>
        <v>#N/A</v>
      </c>
      <c r="M63" s="67"/>
      <c r="N63" s="132"/>
      <c r="O63" s="132"/>
      <c r="P63" s="131">
        <f>COUNTIF(E63:E$127,E63)</f>
        <v>0</v>
      </c>
      <c r="Q63" s="132"/>
    </row>
    <row r="64" spans="1:17" ht="30" customHeight="1">
      <c r="A64" s="162"/>
      <c r="B64" s="174"/>
      <c r="C64" s="247"/>
      <c r="D64" s="248"/>
      <c r="E64" s="51"/>
      <c r="F64" s="51"/>
      <c r="G64" s="194"/>
      <c r="H64" s="197"/>
      <c r="I64" s="194"/>
      <c r="J64" s="126" t="str">
        <f>IF(E64&gt;0,(VLOOKUP(E64,'LISTADOS LICENCIAS'!A$3:H$501,8,FALSE))," ")</f>
        <v xml:space="preserve"> </v>
      </c>
      <c r="K64" s="130" t="e">
        <f t="shared" si="3"/>
        <v>#N/A</v>
      </c>
      <c r="L64" s="130" t="e">
        <f t="shared" si="2"/>
        <v>#N/A</v>
      </c>
      <c r="M64" s="67"/>
      <c r="N64" s="132"/>
      <c r="O64" s="132"/>
      <c r="P64" s="131">
        <f>COUNTIF(E64:E$127,E64)</f>
        <v>0</v>
      </c>
      <c r="Q64" s="132"/>
    </row>
    <row r="65" spans="1:17" ht="30" customHeight="1">
      <c r="A65" s="162"/>
      <c r="B65" s="174"/>
      <c r="C65" s="247"/>
      <c r="D65" s="248"/>
      <c r="E65" s="51"/>
      <c r="F65" s="51"/>
      <c r="G65" s="194"/>
      <c r="H65" s="197"/>
      <c r="I65" s="194"/>
      <c r="J65" s="126" t="str">
        <f>IF(E65&gt;0,(VLOOKUP(E65,'LISTADOS LICENCIAS'!A$3:H$501,8,FALSE))," ")</f>
        <v xml:space="preserve"> </v>
      </c>
      <c r="K65" s="130" t="e">
        <f t="shared" si="3"/>
        <v>#N/A</v>
      </c>
      <c r="L65" s="130" t="e">
        <f t="shared" si="2"/>
        <v>#N/A</v>
      </c>
      <c r="M65" s="67"/>
      <c r="N65" s="132"/>
      <c r="O65" s="132"/>
      <c r="P65" s="131">
        <f>COUNTIF(E65:E$127,E65)</f>
        <v>0</v>
      </c>
      <c r="Q65" s="132"/>
    </row>
    <row r="66" spans="1:17" ht="30" customHeight="1">
      <c r="A66" s="162"/>
      <c r="B66" s="174"/>
      <c r="C66" s="247"/>
      <c r="D66" s="248"/>
      <c r="E66" s="51"/>
      <c r="F66" s="51"/>
      <c r="G66" s="194"/>
      <c r="H66" s="197"/>
      <c r="I66" s="194"/>
      <c r="J66" s="126" t="str">
        <f>IF(E66&gt;0,(VLOOKUP(E66,'LISTADOS LICENCIAS'!A$3:H$501,8,FALSE))," ")</f>
        <v xml:space="preserve"> </v>
      </c>
      <c r="K66" s="130" t="e">
        <f t="shared" si="3"/>
        <v>#N/A</v>
      </c>
      <c r="L66" s="130" t="e">
        <f t="shared" si="2"/>
        <v>#N/A</v>
      </c>
      <c r="M66" s="67"/>
      <c r="N66" s="132"/>
      <c r="O66" s="132"/>
      <c r="P66" s="131">
        <f>COUNTIF(E66:E$127,E66)</f>
        <v>0</v>
      </c>
      <c r="Q66" s="132"/>
    </row>
    <row r="67" spans="1:17" ht="30" customHeight="1">
      <c r="A67" s="162"/>
      <c r="B67" s="174"/>
      <c r="C67" s="247"/>
      <c r="D67" s="248"/>
      <c r="E67" s="51"/>
      <c r="F67" s="51"/>
      <c r="G67" s="194"/>
      <c r="H67" s="197"/>
      <c r="I67" s="194"/>
      <c r="J67" s="126" t="str">
        <f>IF(E67&gt;0,(VLOOKUP(E67,'LISTADOS LICENCIAS'!A$3:H$501,8,FALSE))," ")</f>
        <v xml:space="preserve"> </v>
      </c>
      <c r="K67" s="130" t="e">
        <f t="shared" si="3"/>
        <v>#N/A</v>
      </c>
      <c r="L67" s="130" t="e">
        <f t="shared" si="2"/>
        <v>#N/A</v>
      </c>
      <c r="M67" s="67"/>
      <c r="N67" s="132"/>
      <c r="O67" s="132"/>
      <c r="P67" s="131">
        <f>COUNTIF(E67:E$127,E67)</f>
        <v>0</v>
      </c>
      <c r="Q67" s="132"/>
    </row>
    <row r="68" spans="1:17" ht="30" customHeight="1">
      <c r="A68" s="162"/>
      <c r="B68" s="174"/>
      <c r="C68" s="247"/>
      <c r="D68" s="248"/>
      <c r="E68" s="51"/>
      <c r="F68" s="51"/>
      <c r="G68" s="194"/>
      <c r="H68" s="197"/>
      <c r="I68" s="194"/>
      <c r="J68" s="126" t="str">
        <f>IF(E68&gt;0,(VLOOKUP(E68,'LISTADOS LICENCIAS'!A$3:H$501,8,FALSE))," ")</f>
        <v xml:space="preserve"> </v>
      </c>
      <c r="K68" s="130" t="e">
        <f t="shared" si="3"/>
        <v>#N/A</v>
      </c>
      <c r="L68" s="130" t="e">
        <f t="shared" si="2"/>
        <v>#N/A</v>
      </c>
      <c r="M68" s="67"/>
      <c r="N68" s="132"/>
      <c r="O68" s="132"/>
      <c r="P68" s="131">
        <f>COUNTIF(E68:E$127,E68)</f>
        <v>0</v>
      </c>
      <c r="Q68" s="132"/>
    </row>
    <row r="69" spans="1:17" ht="30" customHeight="1">
      <c r="A69" s="162"/>
      <c r="B69" s="174"/>
      <c r="C69" s="247"/>
      <c r="D69" s="248"/>
      <c r="E69" s="51"/>
      <c r="F69" s="51"/>
      <c r="G69" s="194"/>
      <c r="H69" s="197"/>
      <c r="I69" s="194"/>
      <c r="J69" s="126" t="str">
        <f>IF(E69&gt;0,(VLOOKUP(E69,'LISTADOS LICENCIAS'!A$3:H$501,8,FALSE))," ")</f>
        <v xml:space="preserve"> </v>
      </c>
      <c r="K69" s="130" t="e">
        <f t="shared" si="3"/>
        <v>#N/A</v>
      </c>
      <c r="L69" s="130" t="e">
        <f t="shared" si="2"/>
        <v>#N/A</v>
      </c>
      <c r="M69" s="67"/>
      <c r="N69" s="132"/>
      <c r="O69" s="132"/>
      <c r="P69" s="131">
        <f>COUNTIF(E69:E$127,E69)</f>
        <v>0</v>
      </c>
      <c r="Q69" s="132"/>
    </row>
    <row r="70" spans="1:17" ht="30" customHeight="1">
      <c r="A70" s="162"/>
      <c r="B70" s="174"/>
      <c r="C70" s="247"/>
      <c r="D70" s="248"/>
      <c r="E70" s="51"/>
      <c r="F70" s="51"/>
      <c r="G70" s="194"/>
      <c r="H70" s="197"/>
      <c r="I70" s="194"/>
      <c r="J70" s="126" t="str">
        <f>IF(E70&gt;0,(VLOOKUP(E70,'LISTADOS LICENCIAS'!A$3:H$501,8,FALSE))," ")</f>
        <v xml:space="preserve"> </v>
      </c>
      <c r="K70" s="130" t="e">
        <f t="shared" si="3"/>
        <v>#N/A</v>
      </c>
      <c r="L70" s="130" t="e">
        <f t="shared" si="2"/>
        <v>#N/A</v>
      </c>
      <c r="M70" s="67"/>
      <c r="N70" s="132"/>
      <c r="O70" s="132"/>
      <c r="P70" s="131">
        <f>COUNTIF(E70:E$127,E70)</f>
        <v>0</v>
      </c>
      <c r="Q70" s="132"/>
    </row>
    <row r="71" spans="1:17" ht="30" customHeight="1">
      <c r="A71" s="162"/>
      <c r="B71" s="174"/>
      <c r="C71" s="247"/>
      <c r="D71" s="248"/>
      <c r="E71" s="51"/>
      <c r="F71" s="51"/>
      <c r="G71" s="194"/>
      <c r="H71" s="197"/>
      <c r="I71" s="194"/>
      <c r="J71" s="126" t="str">
        <f>IF(E71&gt;0,(VLOOKUP(E71,'LISTADOS LICENCIAS'!A$3:H$501,8,FALSE))," ")</f>
        <v xml:space="preserve"> </v>
      </c>
      <c r="K71" s="130" t="e">
        <f t="shared" si="3"/>
        <v>#N/A</v>
      </c>
      <c r="L71" s="130" t="e">
        <f t="shared" si="2"/>
        <v>#N/A</v>
      </c>
      <c r="M71" s="67"/>
      <c r="N71" s="132"/>
      <c r="O71" s="132"/>
      <c r="P71" s="131">
        <f>COUNTIF(E71:E$127,E71)</f>
        <v>0</v>
      </c>
      <c r="Q71" s="132"/>
    </row>
    <row r="72" spans="1:17" ht="30" customHeight="1">
      <c r="A72" s="162"/>
      <c r="B72" s="174"/>
      <c r="C72" s="247"/>
      <c r="D72" s="248"/>
      <c r="E72" s="51"/>
      <c r="F72" s="51"/>
      <c r="G72" s="194"/>
      <c r="H72" s="197"/>
      <c r="I72" s="194"/>
      <c r="J72" s="126" t="str">
        <f>IF(E72&gt;0,(VLOOKUP(E72,'LISTADOS LICENCIAS'!A$3:H$501,8,FALSE))," ")</f>
        <v xml:space="preserve"> </v>
      </c>
      <c r="K72" s="130" t="e">
        <f t="shared" si="3"/>
        <v>#N/A</v>
      </c>
      <c r="L72" s="130" t="e">
        <f t="shared" si="2"/>
        <v>#N/A</v>
      </c>
      <c r="M72" s="67"/>
      <c r="N72" s="132"/>
      <c r="O72" s="132"/>
      <c r="P72" s="131">
        <f>COUNTIF(E72:E$127,E72)</f>
        <v>0</v>
      </c>
      <c r="Q72" s="132"/>
    </row>
    <row r="73" spans="1:17" ht="30" customHeight="1">
      <c r="A73" s="162"/>
      <c r="B73" s="174"/>
      <c r="C73" s="247"/>
      <c r="D73" s="248"/>
      <c r="E73" s="51"/>
      <c r="F73" s="51"/>
      <c r="G73" s="194"/>
      <c r="H73" s="197"/>
      <c r="I73" s="194"/>
      <c r="J73" s="126" t="str">
        <f>IF(E73&gt;0,(VLOOKUP(E73,'LISTADOS LICENCIAS'!A$3:H$501,8,FALSE))," ")</f>
        <v xml:space="preserve"> </v>
      </c>
      <c r="K73" s="130" t="e">
        <f t="shared" si="3"/>
        <v>#N/A</v>
      </c>
      <c r="L73" s="130" t="e">
        <f t="shared" si="2"/>
        <v>#N/A</v>
      </c>
      <c r="M73" s="67"/>
      <c r="N73" s="132"/>
      <c r="O73" s="132"/>
      <c r="P73" s="131">
        <f>COUNTIF(E73:E$127,E73)</f>
        <v>0</v>
      </c>
      <c r="Q73" s="132"/>
    </row>
    <row r="74" spans="1:17" ht="30" customHeight="1">
      <c r="A74" s="162"/>
      <c r="B74" s="174"/>
      <c r="C74" s="247"/>
      <c r="D74" s="248"/>
      <c r="E74" s="51"/>
      <c r="F74" s="51"/>
      <c r="G74" s="194"/>
      <c r="H74" s="197"/>
      <c r="I74" s="194"/>
      <c r="J74" s="126" t="str">
        <f>IF(E74&gt;0,(VLOOKUP(E74,'LISTADOS LICENCIAS'!A$3:H$501,8,FALSE))," ")</f>
        <v xml:space="preserve"> </v>
      </c>
      <c r="K74" s="130" t="e">
        <f t="shared" si="3"/>
        <v>#N/A</v>
      </c>
      <c r="L74" s="130" t="e">
        <f t="shared" si="2"/>
        <v>#N/A</v>
      </c>
      <c r="M74" s="67"/>
      <c r="N74" s="132"/>
      <c r="O74" s="132"/>
      <c r="P74" s="131">
        <f>COUNTIF(E74:E$127,E74)</f>
        <v>0</v>
      </c>
      <c r="Q74" s="132"/>
    </row>
    <row r="75" spans="1:17" ht="30" customHeight="1">
      <c r="A75" s="162"/>
      <c r="B75" s="174"/>
      <c r="C75" s="247"/>
      <c r="D75" s="248"/>
      <c r="E75" s="51"/>
      <c r="F75" s="51"/>
      <c r="G75" s="194"/>
      <c r="H75" s="197"/>
      <c r="I75" s="194"/>
      <c r="J75" s="126" t="str">
        <f>IF(E75&gt;0,(VLOOKUP(E75,'LISTADOS LICENCIAS'!A$3:H$501,8,FALSE))," ")</f>
        <v xml:space="preserve"> </v>
      </c>
      <c r="K75" s="130" t="e">
        <f t="shared" si="3"/>
        <v>#N/A</v>
      </c>
      <c r="L75" s="130" t="e">
        <f t="shared" si="2"/>
        <v>#N/A</v>
      </c>
      <c r="M75" s="67"/>
      <c r="N75" s="132"/>
      <c r="O75" s="132"/>
      <c r="P75" s="131">
        <f>COUNTIF(E75:E$127,E75)</f>
        <v>0</v>
      </c>
      <c r="Q75" s="132"/>
    </row>
    <row r="76" spans="1:17" ht="30" customHeight="1">
      <c r="A76" s="162"/>
      <c r="B76" s="174"/>
      <c r="C76" s="247"/>
      <c r="D76" s="248"/>
      <c r="E76" s="51"/>
      <c r="F76" s="51"/>
      <c r="G76" s="194"/>
      <c r="H76" s="197"/>
      <c r="I76" s="194"/>
      <c r="J76" s="126" t="str">
        <f>IF(E76&gt;0,(VLOOKUP(E76,'LISTADOS LICENCIAS'!A$3:H$501,8,FALSE))," ")</f>
        <v xml:space="preserve"> </v>
      </c>
      <c r="K76" s="130" t="e">
        <f t="shared" si="3"/>
        <v>#N/A</v>
      </c>
      <c r="L76" s="130" t="e">
        <f t="shared" si="2"/>
        <v>#N/A</v>
      </c>
      <c r="M76" s="67"/>
      <c r="N76" s="132"/>
      <c r="O76" s="132"/>
      <c r="P76" s="131">
        <f>COUNTIF(E76:E$127,E76)</f>
        <v>0</v>
      </c>
      <c r="Q76" s="132"/>
    </row>
    <row r="77" spans="1:17" ht="30" customHeight="1">
      <c r="A77" s="162"/>
      <c r="B77" s="174"/>
      <c r="C77" s="247"/>
      <c r="D77" s="248"/>
      <c r="E77" s="51"/>
      <c r="F77" s="51"/>
      <c r="G77" s="194"/>
      <c r="H77" s="197"/>
      <c r="I77" s="194"/>
      <c r="J77" s="126" t="str">
        <f>IF(E77&gt;0,(VLOOKUP(E77,'LISTADOS LICENCIAS'!A$3:H$501,8,FALSE))," ")</f>
        <v xml:space="preserve"> </v>
      </c>
      <c r="K77" s="130" t="e">
        <f t="shared" si="3"/>
        <v>#N/A</v>
      </c>
      <c r="L77" s="130" t="e">
        <f t="shared" si="2"/>
        <v>#N/A</v>
      </c>
      <c r="M77" s="67"/>
      <c r="N77" s="132"/>
      <c r="O77" s="132"/>
      <c r="P77" s="131">
        <f>COUNTIF(E77:E$127,E77)</f>
        <v>0</v>
      </c>
      <c r="Q77" s="132"/>
    </row>
    <row r="78" spans="1:17" ht="30" customHeight="1">
      <c r="A78" s="162"/>
      <c r="B78" s="174"/>
      <c r="C78" s="247"/>
      <c r="D78" s="248"/>
      <c r="E78" s="51"/>
      <c r="F78" s="51"/>
      <c r="G78" s="194"/>
      <c r="H78" s="197"/>
      <c r="I78" s="194"/>
      <c r="J78" s="126" t="str">
        <f>IF(E78&gt;0,(VLOOKUP(E78,'LISTADOS LICENCIAS'!A$3:H$501,8,FALSE))," ")</f>
        <v xml:space="preserve"> </v>
      </c>
      <c r="K78" s="130" t="e">
        <f t="shared" si="3"/>
        <v>#N/A</v>
      </c>
      <c r="L78" s="130" t="e">
        <f t="shared" si="2"/>
        <v>#N/A</v>
      </c>
      <c r="M78" s="67"/>
      <c r="N78" s="132"/>
      <c r="O78" s="132"/>
      <c r="P78" s="131">
        <f>COUNTIF(E78:E$127,E78)</f>
        <v>0</v>
      </c>
      <c r="Q78" s="132"/>
    </row>
    <row r="79" spans="1:17" ht="30" customHeight="1">
      <c r="A79" s="162"/>
      <c r="B79" s="174"/>
      <c r="C79" s="247"/>
      <c r="D79" s="248"/>
      <c r="E79" s="51"/>
      <c r="F79" s="51"/>
      <c r="G79" s="194"/>
      <c r="H79" s="197"/>
      <c r="I79" s="194"/>
      <c r="J79" s="126" t="str">
        <f>IF(E79&gt;0,(VLOOKUP(E79,'LISTADOS LICENCIAS'!A$3:H$501,8,FALSE))," ")</f>
        <v xml:space="preserve"> </v>
      </c>
      <c r="K79" s="130" t="e">
        <f t="shared" si="3"/>
        <v>#N/A</v>
      </c>
      <c r="L79" s="130" t="e">
        <f t="shared" si="2"/>
        <v>#N/A</v>
      </c>
      <c r="M79" s="67"/>
      <c r="N79" s="132"/>
      <c r="O79" s="132"/>
      <c r="P79" s="131">
        <f>COUNTIF(E79:E$127,E79)</f>
        <v>0</v>
      </c>
      <c r="Q79" s="132"/>
    </row>
    <row r="80" spans="1:17" ht="30" customHeight="1">
      <c r="A80" s="162"/>
      <c r="B80" s="174"/>
      <c r="C80" s="247"/>
      <c r="D80" s="248"/>
      <c r="E80" s="51"/>
      <c r="F80" s="51"/>
      <c r="G80" s="194"/>
      <c r="H80" s="197"/>
      <c r="I80" s="194"/>
      <c r="J80" s="126" t="str">
        <f>IF(E80&gt;0,(VLOOKUP(E80,'LISTADOS LICENCIAS'!A$3:H$501,8,FALSE))," ")</f>
        <v xml:space="preserve"> </v>
      </c>
      <c r="K80" s="130" t="e">
        <f t="shared" si="3"/>
        <v>#N/A</v>
      </c>
      <c r="L80" s="130" t="e">
        <f t="shared" si="2"/>
        <v>#N/A</v>
      </c>
      <c r="M80" s="67"/>
      <c r="N80" s="132"/>
      <c r="O80" s="132"/>
      <c r="P80" s="131">
        <f>COUNTIF(E80:E$127,E80)</f>
        <v>0</v>
      </c>
      <c r="Q80" s="132"/>
    </row>
    <row r="81" spans="1:17" ht="30" customHeight="1">
      <c r="A81" s="162"/>
      <c r="B81" s="174"/>
      <c r="C81" s="247"/>
      <c r="D81" s="248"/>
      <c r="E81" s="51"/>
      <c r="F81" s="51"/>
      <c r="G81" s="194"/>
      <c r="H81" s="197"/>
      <c r="I81" s="194"/>
      <c r="J81" s="126" t="str">
        <f>IF(E81&gt;0,(VLOOKUP(E81,'LISTADOS LICENCIAS'!A$3:H$501,8,FALSE))," ")</f>
        <v xml:space="preserve"> </v>
      </c>
      <c r="K81" s="130" t="e">
        <f t="shared" si="3"/>
        <v>#N/A</v>
      </c>
      <c r="L81" s="130" t="e">
        <f t="shared" si="2"/>
        <v>#N/A</v>
      </c>
      <c r="M81" s="67"/>
      <c r="N81" s="132"/>
      <c r="O81" s="132"/>
      <c r="P81" s="131">
        <f>COUNTIF(E81:E$127,E81)</f>
        <v>0</v>
      </c>
      <c r="Q81" s="132"/>
    </row>
    <row r="82" spans="1:17" ht="30" customHeight="1">
      <c r="A82" s="162"/>
      <c r="B82" s="174"/>
      <c r="C82" s="247"/>
      <c r="D82" s="248"/>
      <c r="E82" s="51"/>
      <c r="F82" s="51"/>
      <c r="G82" s="194"/>
      <c r="H82" s="197"/>
      <c r="I82" s="194"/>
      <c r="J82" s="126" t="str">
        <f>IF(E82&gt;0,(VLOOKUP(E82,'LISTADOS LICENCIAS'!A$3:H$501,8,FALSE))," ")</f>
        <v xml:space="preserve"> </v>
      </c>
      <c r="K82" s="130" t="e">
        <f t="shared" si="3"/>
        <v>#N/A</v>
      </c>
      <c r="L82" s="130" t="e">
        <f t="shared" si="2"/>
        <v>#N/A</v>
      </c>
      <c r="M82" s="67"/>
      <c r="N82" s="132"/>
      <c r="O82" s="132"/>
      <c r="P82" s="131">
        <f>COUNTIF(E82:E$127,E82)</f>
        <v>0</v>
      </c>
      <c r="Q82" s="132"/>
    </row>
    <row r="83" spans="1:17" ht="30" customHeight="1">
      <c r="A83" s="162"/>
      <c r="B83" s="174"/>
      <c r="C83" s="247"/>
      <c r="D83" s="248"/>
      <c r="E83" s="51"/>
      <c r="F83" s="51"/>
      <c r="G83" s="194"/>
      <c r="H83" s="197"/>
      <c r="I83" s="194"/>
      <c r="J83" s="126" t="str">
        <f>IF(E83&gt;0,(VLOOKUP(E83,'LISTADOS LICENCIAS'!A$3:H$501,8,FALSE))," ")</f>
        <v xml:space="preserve"> </v>
      </c>
      <c r="K83" s="130" t="e">
        <f t="shared" si="3"/>
        <v>#N/A</v>
      </c>
      <c r="L83" s="130" t="e">
        <f t="shared" si="2"/>
        <v>#N/A</v>
      </c>
      <c r="M83" s="67"/>
      <c r="N83" s="132"/>
      <c r="O83" s="132"/>
      <c r="P83" s="131">
        <f>COUNTIF(E83:E$127,E83)</f>
        <v>0</v>
      </c>
      <c r="Q83" s="132"/>
    </row>
    <row r="84" spans="1:17" ht="30" customHeight="1">
      <c r="A84" s="162"/>
      <c r="B84" s="174"/>
      <c r="C84" s="247"/>
      <c r="D84" s="248"/>
      <c r="E84" s="51"/>
      <c r="F84" s="51"/>
      <c r="G84" s="194"/>
      <c r="H84" s="197"/>
      <c r="I84" s="194"/>
      <c r="J84" s="126" t="str">
        <f>IF(E84&gt;0,(VLOOKUP(E84,'LISTADOS LICENCIAS'!A$3:H$501,8,FALSE))," ")</f>
        <v xml:space="preserve"> </v>
      </c>
      <c r="K84" s="130" t="e">
        <f t="shared" si="3"/>
        <v>#N/A</v>
      </c>
      <c r="L84" s="130" t="e">
        <f t="shared" si="2"/>
        <v>#N/A</v>
      </c>
      <c r="M84" s="67"/>
      <c r="N84" s="132"/>
      <c r="O84" s="132"/>
      <c r="P84" s="131">
        <f>COUNTIF(E84:E$127,E84)</f>
        <v>0</v>
      </c>
      <c r="Q84" s="132"/>
    </row>
    <row r="85" spans="1:17" ht="30" customHeight="1">
      <c r="A85" s="162"/>
      <c r="B85" s="174"/>
      <c r="C85" s="247"/>
      <c r="D85" s="248"/>
      <c r="E85" s="51"/>
      <c r="F85" s="51"/>
      <c r="G85" s="194"/>
      <c r="H85" s="197"/>
      <c r="I85" s="194"/>
      <c r="J85" s="126" t="str">
        <f>IF(E85&gt;0,(VLOOKUP(E85,'LISTADOS LICENCIAS'!A$3:H$501,8,FALSE))," ")</f>
        <v xml:space="preserve"> </v>
      </c>
      <c r="K85" s="130" t="e">
        <f t="shared" si="3"/>
        <v>#N/A</v>
      </c>
      <c r="L85" s="130" t="e">
        <f t="shared" si="2"/>
        <v>#N/A</v>
      </c>
      <c r="M85" s="67"/>
      <c r="N85" s="132"/>
      <c r="O85" s="132"/>
      <c r="P85" s="131">
        <f>COUNTIF(E85:E$127,E85)</f>
        <v>0</v>
      </c>
      <c r="Q85" s="132"/>
    </row>
    <row r="86" spans="1:17" ht="30" customHeight="1">
      <c r="A86" s="162"/>
      <c r="B86" s="174"/>
      <c r="C86" s="247"/>
      <c r="D86" s="248"/>
      <c r="E86" s="51"/>
      <c r="F86" s="51"/>
      <c r="G86" s="194"/>
      <c r="H86" s="197"/>
      <c r="I86" s="194"/>
      <c r="J86" s="126" t="str">
        <f>IF(E86&gt;0,(VLOOKUP(E86,'LISTADOS LICENCIAS'!A$3:H$501,8,FALSE))," ")</f>
        <v xml:space="preserve"> </v>
      </c>
      <c r="K86" s="130" t="e">
        <f t="shared" si="3"/>
        <v>#N/A</v>
      </c>
      <c r="L86" s="130" t="e">
        <f t="shared" si="2"/>
        <v>#N/A</v>
      </c>
      <c r="M86" s="67"/>
      <c r="N86" s="132"/>
      <c r="O86" s="132"/>
      <c r="P86" s="131">
        <f>COUNTIF(E86:E$127,E86)</f>
        <v>0</v>
      </c>
      <c r="Q86" s="132"/>
    </row>
    <row r="87" spans="1:17" ht="30" customHeight="1">
      <c r="A87" s="162"/>
      <c r="B87" s="174"/>
      <c r="C87" s="247"/>
      <c r="D87" s="248"/>
      <c r="E87" s="51"/>
      <c r="F87" s="51"/>
      <c r="G87" s="194"/>
      <c r="H87" s="197"/>
      <c r="I87" s="194"/>
      <c r="J87" s="126" t="str">
        <f>IF(E87&gt;0,(VLOOKUP(E87,'LISTADOS LICENCIAS'!A$3:H$501,8,FALSE))," ")</f>
        <v xml:space="preserve"> </v>
      </c>
      <c r="K87" s="130" t="e">
        <f t="shared" si="3"/>
        <v>#N/A</v>
      </c>
      <c r="L87" s="130" t="e">
        <f t="shared" si="2"/>
        <v>#N/A</v>
      </c>
      <c r="M87" s="67"/>
      <c r="N87" s="132"/>
      <c r="O87" s="132"/>
      <c r="P87" s="131">
        <f>COUNTIF(E87:E$127,E87)</f>
        <v>0</v>
      </c>
      <c r="Q87" s="132"/>
    </row>
    <row r="88" spans="1:17" ht="30" customHeight="1">
      <c r="A88" s="162"/>
      <c r="B88" s="174"/>
      <c r="C88" s="247"/>
      <c r="D88" s="248"/>
      <c r="E88" s="51"/>
      <c r="F88" s="51"/>
      <c r="G88" s="194"/>
      <c r="H88" s="197"/>
      <c r="I88" s="194"/>
      <c r="J88" s="126" t="str">
        <f>IF(E88&gt;0,(VLOOKUP(E88,'LISTADOS LICENCIAS'!A$3:H$501,8,FALSE))," ")</f>
        <v xml:space="preserve"> </v>
      </c>
      <c r="K88" s="130" t="e">
        <f t="shared" si="3"/>
        <v>#N/A</v>
      </c>
      <c r="L88" s="130" t="e">
        <f t="shared" si="2"/>
        <v>#N/A</v>
      </c>
      <c r="M88" s="67"/>
      <c r="N88" s="132"/>
      <c r="O88" s="132"/>
      <c r="P88" s="131">
        <f>COUNTIF(E88:E$127,E88)</f>
        <v>0</v>
      </c>
      <c r="Q88" s="132"/>
    </row>
    <row r="89" spans="1:17" ht="30" customHeight="1">
      <c r="A89" s="162"/>
      <c r="B89" s="174"/>
      <c r="C89" s="247"/>
      <c r="D89" s="248"/>
      <c r="E89" s="51"/>
      <c r="F89" s="51"/>
      <c r="G89" s="194"/>
      <c r="H89" s="197"/>
      <c r="I89" s="194"/>
      <c r="J89" s="126" t="str">
        <f>IF(E89&gt;0,(VLOOKUP(E89,'LISTADOS LICENCIAS'!A$3:H$501,8,FALSE))," ")</f>
        <v xml:space="preserve"> </v>
      </c>
      <c r="K89" s="130" t="e">
        <f t="shared" si="3"/>
        <v>#N/A</v>
      </c>
      <c r="L89" s="130" t="e">
        <f t="shared" si="2"/>
        <v>#N/A</v>
      </c>
      <c r="M89" s="67"/>
      <c r="N89" s="132"/>
      <c r="O89" s="132"/>
      <c r="P89" s="131">
        <f>COUNTIF(E89:E$127,E89)</f>
        <v>0</v>
      </c>
      <c r="Q89" s="132"/>
    </row>
    <row r="90" spans="1:17" ht="30" customHeight="1">
      <c r="A90" s="162"/>
      <c r="B90" s="174"/>
      <c r="C90" s="247"/>
      <c r="D90" s="248"/>
      <c r="E90" s="51"/>
      <c r="F90" s="51"/>
      <c r="G90" s="194"/>
      <c r="H90" s="197"/>
      <c r="I90" s="194"/>
      <c r="J90" s="126" t="str">
        <f>IF(E90&gt;0,(VLOOKUP(E90,'LISTADOS LICENCIAS'!A$3:H$501,8,FALSE))," ")</f>
        <v xml:space="preserve"> </v>
      </c>
      <c r="K90" s="130" t="e">
        <f t="shared" si="3"/>
        <v>#N/A</v>
      </c>
      <c r="L90" s="130" t="e">
        <f t="shared" si="2"/>
        <v>#N/A</v>
      </c>
      <c r="M90" s="67"/>
      <c r="N90" s="132"/>
      <c r="O90" s="132"/>
      <c r="P90" s="131">
        <f>COUNTIF(E90:E$127,E90)</f>
        <v>0</v>
      </c>
      <c r="Q90" s="132"/>
    </row>
    <row r="91" spans="1:17" ht="30" customHeight="1">
      <c r="A91" s="162"/>
      <c r="B91" s="174"/>
      <c r="C91" s="247"/>
      <c r="D91" s="248"/>
      <c r="E91" s="51"/>
      <c r="F91" s="51"/>
      <c r="G91" s="194"/>
      <c r="H91" s="197"/>
      <c r="I91" s="194"/>
      <c r="J91" s="126" t="str">
        <f>IF(E91&gt;0,(VLOOKUP(E91,'LISTADOS LICENCIAS'!A$3:H$501,8,FALSE))," ")</f>
        <v xml:space="preserve"> </v>
      </c>
      <c r="K91" s="130" t="e">
        <f t="shared" si="3"/>
        <v>#N/A</v>
      </c>
      <c r="L91" s="130" t="e">
        <f t="shared" si="2"/>
        <v>#N/A</v>
      </c>
      <c r="M91" s="67"/>
      <c r="N91" s="132"/>
      <c r="O91" s="132"/>
      <c r="P91" s="131">
        <f>COUNTIF(E91:E$127,E91)</f>
        <v>0</v>
      </c>
      <c r="Q91" s="132"/>
    </row>
    <row r="92" spans="1:17" ht="30" customHeight="1">
      <c r="A92" s="162"/>
      <c r="B92" s="174"/>
      <c r="C92" s="247"/>
      <c r="D92" s="248"/>
      <c r="E92" s="51"/>
      <c r="F92" s="51"/>
      <c r="G92" s="194"/>
      <c r="H92" s="197"/>
      <c r="I92" s="194"/>
      <c r="J92" s="126" t="str">
        <f>IF(E92&gt;0,(VLOOKUP(E92,'LISTADOS LICENCIAS'!A$3:H$501,8,FALSE))," ")</f>
        <v xml:space="preserve"> </v>
      </c>
      <c r="K92" s="130" t="e">
        <f t="shared" ref="K92:K123" si="4">VLOOKUP($A92,R$29:T$34,3,FALSE)</f>
        <v>#N/A</v>
      </c>
      <c r="L92" s="130" t="e">
        <f t="shared" si="2"/>
        <v>#N/A</v>
      </c>
      <c r="M92" s="67"/>
      <c r="N92" s="132"/>
      <c r="O92" s="132"/>
      <c r="P92" s="131">
        <f>COUNTIF(E92:E$127,E92)</f>
        <v>0</v>
      </c>
      <c r="Q92" s="132"/>
    </row>
    <row r="93" spans="1:17" ht="30" customHeight="1">
      <c r="A93" s="162"/>
      <c r="B93" s="174"/>
      <c r="C93" s="247"/>
      <c r="D93" s="248"/>
      <c r="E93" s="51"/>
      <c r="F93" s="51"/>
      <c r="G93" s="194"/>
      <c r="H93" s="197"/>
      <c r="I93" s="194"/>
      <c r="J93" s="126" t="str">
        <f>IF(E93&gt;0,(VLOOKUP(E93,'LISTADOS LICENCIAS'!A$3:H$501,8,FALSE))," ")</f>
        <v xml:space="preserve"> </v>
      </c>
      <c r="K93" s="130" t="e">
        <f t="shared" si="4"/>
        <v>#N/A</v>
      </c>
      <c r="L93" s="130" t="e">
        <f t="shared" ref="L93:L156" si="5">IF(J93=K93,1,0)</f>
        <v>#N/A</v>
      </c>
      <c r="M93" s="67"/>
      <c r="N93" s="132"/>
      <c r="O93" s="132"/>
      <c r="P93" s="131">
        <f>COUNTIF(E93:E$127,E93)</f>
        <v>0</v>
      </c>
      <c r="Q93" s="132"/>
    </row>
    <row r="94" spans="1:17" ht="30" customHeight="1">
      <c r="A94" s="162"/>
      <c r="B94" s="174"/>
      <c r="C94" s="247"/>
      <c r="D94" s="248"/>
      <c r="E94" s="51"/>
      <c r="F94" s="51"/>
      <c r="G94" s="194"/>
      <c r="H94" s="197"/>
      <c r="I94" s="194"/>
      <c r="J94" s="126" t="str">
        <f>IF(E94&gt;0,(VLOOKUP(E94,'LISTADOS LICENCIAS'!A$3:H$501,8,FALSE))," ")</f>
        <v xml:space="preserve"> </v>
      </c>
      <c r="K94" s="130" t="e">
        <f t="shared" si="4"/>
        <v>#N/A</v>
      </c>
      <c r="L94" s="130" t="e">
        <f t="shared" si="5"/>
        <v>#N/A</v>
      </c>
      <c r="M94" s="67"/>
      <c r="N94" s="132"/>
      <c r="O94" s="132"/>
      <c r="P94" s="131">
        <f>COUNTIF(E94:E$127,E94)</f>
        <v>0</v>
      </c>
      <c r="Q94" s="132"/>
    </row>
    <row r="95" spans="1:17" ht="30" customHeight="1">
      <c r="A95" s="162"/>
      <c r="B95" s="174"/>
      <c r="C95" s="247"/>
      <c r="D95" s="248"/>
      <c r="E95" s="51"/>
      <c r="F95" s="51"/>
      <c r="G95" s="194"/>
      <c r="H95" s="197"/>
      <c r="I95" s="194"/>
      <c r="J95" s="126" t="str">
        <f>IF(E95&gt;0,(VLOOKUP(E95,'LISTADOS LICENCIAS'!A$3:H$501,8,FALSE))," ")</f>
        <v xml:space="preserve"> </v>
      </c>
      <c r="K95" s="130" t="e">
        <f t="shared" si="4"/>
        <v>#N/A</v>
      </c>
      <c r="L95" s="130" t="e">
        <f t="shared" si="5"/>
        <v>#N/A</v>
      </c>
      <c r="M95" s="67"/>
      <c r="N95" s="132"/>
      <c r="O95" s="132"/>
      <c r="P95" s="131">
        <f>COUNTIF(E95:E$127,E95)</f>
        <v>0</v>
      </c>
      <c r="Q95" s="132"/>
    </row>
    <row r="96" spans="1:17" ht="30" customHeight="1">
      <c r="A96" s="162"/>
      <c r="B96" s="174"/>
      <c r="C96" s="247"/>
      <c r="D96" s="248"/>
      <c r="E96" s="51"/>
      <c r="F96" s="51"/>
      <c r="G96" s="194"/>
      <c r="H96" s="197"/>
      <c r="I96" s="194"/>
      <c r="J96" s="126" t="str">
        <f>IF(E96&gt;0,(VLOOKUP(E96,'LISTADOS LICENCIAS'!A$3:H$501,8,FALSE))," ")</f>
        <v xml:space="preserve"> </v>
      </c>
      <c r="K96" s="130" t="e">
        <f t="shared" si="4"/>
        <v>#N/A</v>
      </c>
      <c r="L96" s="130" t="e">
        <f t="shared" si="5"/>
        <v>#N/A</v>
      </c>
      <c r="M96" s="67"/>
      <c r="N96" s="132"/>
      <c r="O96" s="132"/>
      <c r="P96" s="131">
        <f>COUNTIF(E96:E$127,E96)</f>
        <v>0</v>
      </c>
      <c r="Q96" s="132"/>
    </row>
    <row r="97" spans="1:17" ht="30" customHeight="1">
      <c r="A97" s="162"/>
      <c r="B97" s="174"/>
      <c r="C97" s="247"/>
      <c r="D97" s="248"/>
      <c r="E97" s="51"/>
      <c r="F97" s="51"/>
      <c r="G97" s="194"/>
      <c r="H97" s="197"/>
      <c r="I97" s="194"/>
      <c r="J97" s="126" t="str">
        <f>IF(E97&gt;0,(VLOOKUP(E97,'LISTADOS LICENCIAS'!A$3:H$501,8,FALSE))," ")</f>
        <v xml:space="preserve"> </v>
      </c>
      <c r="K97" s="130" t="e">
        <f t="shared" si="4"/>
        <v>#N/A</v>
      </c>
      <c r="L97" s="130" t="e">
        <f t="shared" si="5"/>
        <v>#N/A</v>
      </c>
      <c r="M97" s="67"/>
      <c r="N97" s="132"/>
      <c r="O97" s="132"/>
      <c r="P97" s="131">
        <f>COUNTIF(E97:E$127,E97)</f>
        <v>0</v>
      </c>
      <c r="Q97" s="132"/>
    </row>
    <row r="98" spans="1:17" ht="30" customHeight="1">
      <c r="A98" s="162"/>
      <c r="B98" s="174"/>
      <c r="C98" s="247"/>
      <c r="D98" s="248"/>
      <c r="E98" s="51"/>
      <c r="F98" s="51"/>
      <c r="G98" s="194"/>
      <c r="H98" s="197"/>
      <c r="I98" s="194"/>
      <c r="J98" s="126" t="str">
        <f>IF(E98&gt;0,(VLOOKUP(E98,'LISTADOS LICENCIAS'!A$3:H$501,8,FALSE))," ")</f>
        <v xml:space="preserve"> </v>
      </c>
      <c r="K98" s="130" t="e">
        <f t="shared" si="4"/>
        <v>#N/A</v>
      </c>
      <c r="L98" s="130" t="e">
        <f t="shared" si="5"/>
        <v>#N/A</v>
      </c>
      <c r="M98" s="67"/>
      <c r="N98" s="132"/>
      <c r="O98" s="132"/>
      <c r="P98" s="131">
        <f>COUNTIF(E98:E$127,E98)</f>
        <v>0</v>
      </c>
      <c r="Q98" s="132"/>
    </row>
    <row r="99" spans="1:17" ht="30" customHeight="1">
      <c r="A99" s="162"/>
      <c r="B99" s="174"/>
      <c r="C99" s="247"/>
      <c r="D99" s="248"/>
      <c r="E99" s="51"/>
      <c r="F99" s="51"/>
      <c r="G99" s="194"/>
      <c r="H99" s="197"/>
      <c r="I99" s="194"/>
      <c r="J99" s="126" t="str">
        <f>IF(E99&gt;0,(VLOOKUP(E99,'LISTADOS LICENCIAS'!A$3:H$501,8,FALSE))," ")</f>
        <v xml:space="preserve"> </v>
      </c>
      <c r="K99" s="130" t="e">
        <f t="shared" si="4"/>
        <v>#N/A</v>
      </c>
      <c r="L99" s="130" t="e">
        <f t="shared" si="5"/>
        <v>#N/A</v>
      </c>
      <c r="M99" s="67"/>
      <c r="N99" s="132"/>
      <c r="O99" s="132"/>
      <c r="P99" s="131">
        <f>COUNTIF(E99:E$127,E99)</f>
        <v>0</v>
      </c>
      <c r="Q99" s="132"/>
    </row>
    <row r="100" spans="1:17" ht="30" customHeight="1">
      <c r="A100" s="162"/>
      <c r="B100" s="174"/>
      <c r="C100" s="247"/>
      <c r="D100" s="248"/>
      <c r="E100" s="51"/>
      <c r="F100" s="51"/>
      <c r="G100" s="194"/>
      <c r="H100" s="197"/>
      <c r="I100" s="194"/>
      <c r="J100" s="126" t="str">
        <f>IF(E100&gt;0,(VLOOKUP(E100,'LISTADOS LICENCIAS'!A$3:H$501,8,FALSE))," ")</f>
        <v xml:space="preserve"> </v>
      </c>
      <c r="K100" s="130" t="e">
        <f t="shared" si="4"/>
        <v>#N/A</v>
      </c>
      <c r="L100" s="130" t="e">
        <f t="shared" si="5"/>
        <v>#N/A</v>
      </c>
      <c r="M100" s="67"/>
      <c r="N100" s="132"/>
      <c r="O100" s="132"/>
      <c r="P100" s="131">
        <f>COUNTIF(E100:E$127,E100)</f>
        <v>0</v>
      </c>
      <c r="Q100" s="132"/>
    </row>
    <row r="101" spans="1:17" ht="30" customHeight="1">
      <c r="A101" s="162"/>
      <c r="B101" s="174"/>
      <c r="C101" s="247"/>
      <c r="D101" s="248"/>
      <c r="E101" s="51"/>
      <c r="F101" s="51"/>
      <c r="G101" s="194"/>
      <c r="H101" s="197"/>
      <c r="I101" s="194"/>
      <c r="J101" s="126" t="str">
        <f>IF(E101&gt;0,(VLOOKUP(E101,'LISTADOS LICENCIAS'!A$3:H$501,8,FALSE))," ")</f>
        <v xml:space="preserve"> </v>
      </c>
      <c r="K101" s="130" t="e">
        <f t="shared" si="4"/>
        <v>#N/A</v>
      </c>
      <c r="L101" s="130" t="e">
        <f t="shared" si="5"/>
        <v>#N/A</v>
      </c>
      <c r="M101" s="67"/>
      <c r="N101" s="132"/>
      <c r="O101" s="132"/>
      <c r="P101" s="131">
        <f>COUNTIF(E101:E$127,E101)</f>
        <v>0</v>
      </c>
      <c r="Q101" s="132"/>
    </row>
    <row r="102" spans="1:17" ht="30" customHeight="1">
      <c r="A102" s="162"/>
      <c r="B102" s="174"/>
      <c r="C102" s="247"/>
      <c r="D102" s="248"/>
      <c r="E102" s="51"/>
      <c r="F102" s="51"/>
      <c r="G102" s="194"/>
      <c r="H102" s="197"/>
      <c r="I102" s="194"/>
      <c r="J102" s="126" t="str">
        <f>IF(E102&gt;0,(VLOOKUP(E102,'LISTADOS LICENCIAS'!A$3:H$501,8,FALSE))," ")</f>
        <v xml:space="preserve"> </v>
      </c>
      <c r="K102" s="130" t="e">
        <f t="shared" si="4"/>
        <v>#N/A</v>
      </c>
      <c r="L102" s="130" t="e">
        <f t="shared" si="5"/>
        <v>#N/A</v>
      </c>
      <c r="M102" s="67"/>
      <c r="N102" s="132"/>
      <c r="O102" s="132"/>
      <c r="P102" s="131">
        <f>COUNTIF(E102:E$127,E102)</f>
        <v>0</v>
      </c>
      <c r="Q102" s="132"/>
    </row>
    <row r="103" spans="1:17" ht="30" customHeight="1">
      <c r="A103" s="162"/>
      <c r="B103" s="174"/>
      <c r="C103" s="247"/>
      <c r="D103" s="248"/>
      <c r="E103" s="51"/>
      <c r="F103" s="51"/>
      <c r="G103" s="194"/>
      <c r="H103" s="197"/>
      <c r="I103" s="194"/>
      <c r="J103" s="126" t="str">
        <f>IF(E103&gt;0,(VLOOKUP(E103,'LISTADOS LICENCIAS'!A$3:H$501,8,FALSE))," ")</f>
        <v xml:space="preserve"> </v>
      </c>
      <c r="K103" s="130" t="e">
        <f t="shared" si="4"/>
        <v>#N/A</v>
      </c>
      <c r="L103" s="130" t="e">
        <f t="shared" si="5"/>
        <v>#N/A</v>
      </c>
      <c r="M103" s="67"/>
      <c r="N103" s="132"/>
      <c r="O103" s="132"/>
      <c r="P103" s="131">
        <f>COUNTIF(E103:E$127,E103)</f>
        <v>0</v>
      </c>
      <c r="Q103" s="132"/>
    </row>
    <row r="104" spans="1:17" ht="30" customHeight="1">
      <c r="A104" s="162"/>
      <c r="B104" s="174"/>
      <c r="C104" s="247"/>
      <c r="D104" s="248"/>
      <c r="E104" s="51"/>
      <c r="F104" s="51"/>
      <c r="G104" s="194"/>
      <c r="H104" s="197"/>
      <c r="I104" s="194"/>
      <c r="J104" s="126" t="str">
        <f>IF(E104&gt;0,(VLOOKUP(E104,'LISTADOS LICENCIAS'!A$3:H$501,8,FALSE))," ")</f>
        <v xml:space="preserve"> </v>
      </c>
      <c r="K104" s="130" t="e">
        <f t="shared" si="4"/>
        <v>#N/A</v>
      </c>
      <c r="L104" s="130" t="e">
        <f t="shared" si="5"/>
        <v>#N/A</v>
      </c>
      <c r="M104" s="67"/>
      <c r="N104" s="132"/>
      <c r="O104" s="132"/>
      <c r="P104" s="131">
        <f>COUNTIF(E104:E$127,E104)</f>
        <v>0</v>
      </c>
      <c r="Q104" s="132"/>
    </row>
    <row r="105" spans="1:17" ht="30" customHeight="1">
      <c r="A105" s="162"/>
      <c r="B105" s="174"/>
      <c r="C105" s="247"/>
      <c r="D105" s="248"/>
      <c r="E105" s="51"/>
      <c r="F105" s="51"/>
      <c r="G105" s="194"/>
      <c r="H105" s="197"/>
      <c r="I105" s="194"/>
      <c r="J105" s="126" t="str">
        <f>IF(E105&gt;0,(VLOOKUP(E105,'LISTADOS LICENCIAS'!A$3:H$501,8,FALSE))," ")</f>
        <v xml:space="preserve"> </v>
      </c>
      <c r="K105" s="130" t="e">
        <f t="shared" si="4"/>
        <v>#N/A</v>
      </c>
      <c r="L105" s="130" t="e">
        <f t="shared" si="5"/>
        <v>#N/A</v>
      </c>
      <c r="M105" s="67"/>
      <c r="N105" s="132"/>
      <c r="O105" s="132"/>
      <c r="P105" s="131">
        <f>COUNTIF(E105:E$127,E105)</f>
        <v>0</v>
      </c>
      <c r="Q105" s="132"/>
    </row>
    <row r="106" spans="1:17" ht="30" customHeight="1">
      <c r="A106" s="162"/>
      <c r="B106" s="174"/>
      <c r="C106" s="247"/>
      <c r="D106" s="248"/>
      <c r="E106" s="51"/>
      <c r="F106" s="51"/>
      <c r="G106" s="194"/>
      <c r="H106" s="197"/>
      <c r="I106" s="194"/>
      <c r="J106" s="126" t="str">
        <f>IF(E106&gt;0,(VLOOKUP(E106,'LISTADOS LICENCIAS'!A$3:H$501,8,FALSE))," ")</f>
        <v xml:space="preserve"> </v>
      </c>
      <c r="K106" s="130" t="e">
        <f t="shared" si="4"/>
        <v>#N/A</v>
      </c>
      <c r="L106" s="130" t="e">
        <f t="shared" si="5"/>
        <v>#N/A</v>
      </c>
      <c r="M106" s="67"/>
      <c r="N106" s="132"/>
      <c r="O106" s="132"/>
      <c r="P106" s="131">
        <f>COUNTIF(E106:E$127,E106)</f>
        <v>0</v>
      </c>
      <c r="Q106" s="132"/>
    </row>
    <row r="107" spans="1:17" ht="30" customHeight="1">
      <c r="A107" s="162"/>
      <c r="B107" s="174"/>
      <c r="C107" s="247"/>
      <c r="D107" s="248"/>
      <c r="E107" s="51"/>
      <c r="F107" s="51"/>
      <c r="G107" s="194"/>
      <c r="H107" s="197"/>
      <c r="I107" s="194"/>
      <c r="J107" s="126" t="str">
        <f>IF(E107&gt;0,(VLOOKUP(E107,'LISTADOS LICENCIAS'!A$3:H$501,8,FALSE))," ")</f>
        <v xml:space="preserve"> </v>
      </c>
      <c r="K107" s="130" t="e">
        <f t="shared" si="4"/>
        <v>#N/A</v>
      </c>
      <c r="L107" s="130" t="e">
        <f t="shared" si="5"/>
        <v>#N/A</v>
      </c>
      <c r="M107" s="67"/>
      <c r="N107" s="132"/>
      <c r="O107" s="132"/>
      <c r="P107" s="131">
        <f>COUNTIF(E107:E$127,E107)</f>
        <v>0</v>
      </c>
      <c r="Q107" s="132"/>
    </row>
    <row r="108" spans="1:17" ht="30" customHeight="1">
      <c r="A108" s="162"/>
      <c r="B108" s="174"/>
      <c r="C108" s="247"/>
      <c r="D108" s="248"/>
      <c r="E108" s="51"/>
      <c r="F108" s="51"/>
      <c r="G108" s="194"/>
      <c r="H108" s="197"/>
      <c r="I108" s="194"/>
      <c r="J108" s="126" t="str">
        <f>IF(E108&gt;0,(VLOOKUP(E108,'LISTADOS LICENCIAS'!A$3:H$501,8,FALSE))," ")</f>
        <v xml:space="preserve"> </v>
      </c>
      <c r="K108" s="130" t="e">
        <f t="shared" si="4"/>
        <v>#N/A</v>
      </c>
      <c r="L108" s="130" t="e">
        <f t="shared" si="5"/>
        <v>#N/A</v>
      </c>
      <c r="M108" s="67"/>
      <c r="N108" s="132"/>
      <c r="O108" s="132"/>
      <c r="P108" s="131">
        <f>COUNTIF(E108:E$127,E108)</f>
        <v>0</v>
      </c>
      <c r="Q108" s="132"/>
    </row>
    <row r="109" spans="1:17" ht="30" customHeight="1">
      <c r="A109" s="162"/>
      <c r="B109" s="174"/>
      <c r="C109" s="247"/>
      <c r="D109" s="248"/>
      <c r="E109" s="51"/>
      <c r="F109" s="51"/>
      <c r="G109" s="194"/>
      <c r="H109" s="197"/>
      <c r="I109" s="194"/>
      <c r="J109" s="126" t="str">
        <f>IF(E109&gt;0,(VLOOKUP(E109,'LISTADOS LICENCIAS'!A$3:H$501,8,FALSE))," ")</f>
        <v xml:space="preserve"> </v>
      </c>
      <c r="K109" s="130" t="e">
        <f t="shared" si="4"/>
        <v>#N/A</v>
      </c>
      <c r="L109" s="130" t="e">
        <f t="shared" si="5"/>
        <v>#N/A</v>
      </c>
      <c r="M109" s="67"/>
      <c r="N109" s="132"/>
      <c r="O109" s="132"/>
      <c r="P109" s="131">
        <f>COUNTIF(E109:E$127,E109)</f>
        <v>0</v>
      </c>
      <c r="Q109" s="132"/>
    </row>
    <row r="110" spans="1:17" ht="30" customHeight="1">
      <c r="A110" s="162"/>
      <c r="B110" s="174"/>
      <c r="C110" s="247"/>
      <c r="D110" s="248"/>
      <c r="E110" s="51"/>
      <c r="F110" s="51"/>
      <c r="G110" s="194"/>
      <c r="H110" s="197"/>
      <c r="I110" s="194"/>
      <c r="J110" s="126" t="str">
        <f>IF(E110&gt;0,(VLOOKUP(E110,'LISTADOS LICENCIAS'!A$3:H$501,8,FALSE))," ")</f>
        <v xml:space="preserve"> </v>
      </c>
      <c r="K110" s="130" t="e">
        <f t="shared" si="4"/>
        <v>#N/A</v>
      </c>
      <c r="L110" s="130" t="e">
        <f t="shared" si="5"/>
        <v>#N/A</v>
      </c>
      <c r="M110" s="67"/>
      <c r="N110" s="132"/>
      <c r="O110" s="132"/>
      <c r="P110" s="131">
        <f>COUNTIF(E110:E$127,E110)</f>
        <v>0</v>
      </c>
      <c r="Q110" s="132"/>
    </row>
    <row r="111" spans="1:17" ht="30" customHeight="1">
      <c r="A111" s="162"/>
      <c r="B111" s="174"/>
      <c r="C111" s="247"/>
      <c r="D111" s="248"/>
      <c r="E111" s="51"/>
      <c r="F111" s="51"/>
      <c r="G111" s="194"/>
      <c r="H111" s="197"/>
      <c r="I111" s="194"/>
      <c r="J111" s="126" t="str">
        <f>IF(E111&gt;0,(VLOOKUP(E111,'LISTADOS LICENCIAS'!A$3:H$501,8,FALSE))," ")</f>
        <v xml:space="preserve"> </v>
      </c>
      <c r="K111" s="130" t="e">
        <f t="shared" si="4"/>
        <v>#N/A</v>
      </c>
      <c r="L111" s="130" t="e">
        <f t="shared" si="5"/>
        <v>#N/A</v>
      </c>
      <c r="M111" s="67"/>
      <c r="N111" s="132"/>
      <c r="O111" s="132"/>
      <c r="P111" s="131">
        <f>COUNTIF(E111:E$127,E111)</f>
        <v>0</v>
      </c>
      <c r="Q111" s="132"/>
    </row>
    <row r="112" spans="1:17" ht="30" customHeight="1">
      <c r="A112" s="162"/>
      <c r="B112" s="174"/>
      <c r="C112" s="247"/>
      <c r="D112" s="248"/>
      <c r="E112" s="51"/>
      <c r="F112" s="51"/>
      <c r="G112" s="194"/>
      <c r="H112" s="197"/>
      <c r="I112" s="194"/>
      <c r="J112" s="126" t="str">
        <f>IF(E112&gt;0,(VLOOKUP(E112,'LISTADOS LICENCIAS'!A$3:H$501,8,FALSE))," ")</f>
        <v xml:space="preserve"> </v>
      </c>
      <c r="K112" s="130" t="e">
        <f t="shared" si="4"/>
        <v>#N/A</v>
      </c>
      <c r="L112" s="130" t="e">
        <f t="shared" si="5"/>
        <v>#N/A</v>
      </c>
      <c r="M112" s="67"/>
      <c r="N112" s="132"/>
      <c r="O112" s="132"/>
      <c r="P112" s="131">
        <f>COUNTIF(E112:E$127,E112)</f>
        <v>0</v>
      </c>
      <c r="Q112" s="132"/>
    </row>
    <row r="113" spans="1:17" ht="30" customHeight="1">
      <c r="A113" s="162"/>
      <c r="B113" s="174"/>
      <c r="C113" s="247"/>
      <c r="D113" s="248"/>
      <c r="E113" s="51"/>
      <c r="F113" s="51"/>
      <c r="G113" s="194"/>
      <c r="H113" s="197"/>
      <c r="I113" s="194"/>
      <c r="J113" s="126" t="str">
        <f>IF(E113&gt;0,(VLOOKUP(E113,'LISTADOS LICENCIAS'!A$3:H$501,8,FALSE))," ")</f>
        <v xml:space="preserve"> </v>
      </c>
      <c r="K113" s="130" t="e">
        <f t="shared" si="4"/>
        <v>#N/A</v>
      </c>
      <c r="L113" s="130" t="e">
        <f t="shared" si="5"/>
        <v>#N/A</v>
      </c>
      <c r="M113" s="67"/>
      <c r="N113" s="132"/>
      <c r="O113" s="132"/>
      <c r="P113" s="131">
        <f>COUNTIF(E113:E$127,E113)</f>
        <v>0</v>
      </c>
      <c r="Q113" s="132"/>
    </row>
    <row r="114" spans="1:17" ht="30" customHeight="1">
      <c r="A114" s="162"/>
      <c r="B114" s="174"/>
      <c r="C114" s="247"/>
      <c r="D114" s="248"/>
      <c r="E114" s="51"/>
      <c r="F114" s="51"/>
      <c r="G114" s="194"/>
      <c r="H114" s="197"/>
      <c r="I114" s="194"/>
      <c r="J114" s="126" t="str">
        <f>IF(E114&gt;0,(VLOOKUP(E114,'LISTADOS LICENCIAS'!A$3:H$501,8,FALSE))," ")</f>
        <v xml:space="preserve"> </v>
      </c>
      <c r="K114" s="130" t="e">
        <f t="shared" si="4"/>
        <v>#N/A</v>
      </c>
      <c r="L114" s="130" t="e">
        <f t="shared" si="5"/>
        <v>#N/A</v>
      </c>
      <c r="M114" s="67"/>
      <c r="N114" s="132"/>
      <c r="O114" s="132"/>
      <c r="P114" s="131">
        <f>COUNTIF(E114:E$127,E114)</f>
        <v>0</v>
      </c>
      <c r="Q114" s="132"/>
    </row>
    <row r="115" spans="1:17" ht="30" customHeight="1">
      <c r="A115" s="162"/>
      <c r="B115" s="174"/>
      <c r="C115" s="247"/>
      <c r="D115" s="248"/>
      <c r="E115" s="51"/>
      <c r="F115" s="51"/>
      <c r="G115" s="194"/>
      <c r="H115" s="197"/>
      <c r="I115" s="194"/>
      <c r="J115" s="126" t="str">
        <f>IF(E115&gt;0,(VLOOKUP(E115,'LISTADOS LICENCIAS'!A$3:H$501,8,FALSE))," ")</f>
        <v xml:space="preserve"> </v>
      </c>
      <c r="K115" s="130" t="e">
        <f t="shared" si="4"/>
        <v>#N/A</v>
      </c>
      <c r="L115" s="130" t="e">
        <f t="shared" si="5"/>
        <v>#N/A</v>
      </c>
      <c r="M115" s="67"/>
      <c r="N115" s="132"/>
      <c r="O115" s="132"/>
      <c r="P115" s="131">
        <f>COUNTIF(E115:E$127,E115)</f>
        <v>0</v>
      </c>
      <c r="Q115" s="132"/>
    </row>
    <row r="116" spans="1:17" ht="30" customHeight="1">
      <c r="A116" s="162"/>
      <c r="B116" s="174"/>
      <c r="C116" s="247"/>
      <c r="D116" s="248"/>
      <c r="E116" s="51"/>
      <c r="F116" s="51"/>
      <c r="G116" s="194"/>
      <c r="H116" s="197"/>
      <c r="I116" s="194"/>
      <c r="J116" s="126" t="str">
        <f>IF(E116&gt;0,(VLOOKUP(E116,'LISTADOS LICENCIAS'!A$3:H$501,8,FALSE))," ")</f>
        <v xml:space="preserve"> </v>
      </c>
      <c r="K116" s="130" t="e">
        <f t="shared" si="4"/>
        <v>#N/A</v>
      </c>
      <c r="L116" s="130" t="e">
        <f t="shared" si="5"/>
        <v>#N/A</v>
      </c>
      <c r="M116" s="67"/>
      <c r="N116" s="132"/>
      <c r="O116" s="132"/>
      <c r="P116" s="131">
        <f>COUNTIF(E116:E$127,E116)</f>
        <v>0</v>
      </c>
      <c r="Q116" s="132"/>
    </row>
    <row r="117" spans="1:17" ht="30" customHeight="1">
      <c r="A117" s="162"/>
      <c r="B117" s="174"/>
      <c r="C117" s="247"/>
      <c r="D117" s="248"/>
      <c r="E117" s="51"/>
      <c r="F117" s="51"/>
      <c r="G117" s="194"/>
      <c r="H117" s="197"/>
      <c r="I117" s="194"/>
      <c r="J117" s="126" t="str">
        <f>IF(E117&gt;0,(VLOOKUP(E117,'LISTADOS LICENCIAS'!A$3:H$501,8,FALSE))," ")</f>
        <v xml:space="preserve"> </v>
      </c>
      <c r="K117" s="130" t="e">
        <f t="shared" si="4"/>
        <v>#N/A</v>
      </c>
      <c r="L117" s="130" t="e">
        <f t="shared" si="5"/>
        <v>#N/A</v>
      </c>
      <c r="M117" s="67"/>
      <c r="N117" s="132"/>
      <c r="O117" s="132"/>
      <c r="P117" s="131">
        <f>COUNTIF(E117:E$127,E117)</f>
        <v>0</v>
      </c>
      <c r="Q117" s="132"/>
    </row>
    <row r="118" spans="1:17" ht="30" customHeight="1">
      <c r="A118" s="162"/>
      <c r="B118" s="174"/>
      <c r="C118" s="247"/>
      <c r="D118" s="248"/>
      <c r="E118" s="51"/>
      <c r="F118" s="51"/>
      <c r="G118" s="194"/>
      <c r="H118" s="197"/>
      <c r="I118" s="194"/>
      <c r="J118" s="126" t="str">
        <f>IF(E118&gt;0,(VLOOKUP(E118,'LISTADOS LICENCIAS'!A$3:H$501,8,FALSE))," ")</f>
        <v xml:space="preserve"> </v>
      </c>
      <c r="K118" s="130" t="e">
        <f t="shared" si="4"/>
        <v>#N/A</v>
      </c>
      <c r="L118" s="130" t="e">
        <f t="shared" si="5"/>
        <v>#N/A</v>
      </c>
      <c r="M118" s="67"/>
      <c r="N118" s="132"/>
      <c r="O118" s="132"/>
      <c r="P118" s="131">
        <f>COUNTIF(E118:E$127,E118)</f>
        <v>0</v>
      </c>
      <c r="Q118" s="132"/>
    </row>
    <row r="119" spans="1:17" ht="30" customHeight="1">
      <c r="A119" s="162"/>
      <c r="B119" s="174"/>
      <c r="C119" s="247"/>
      <c r="D119" s="248"/>
      <c r="E119" s="51"/>
      <c r="F119" s="51"/>
      <c r="G119" s="194"/>
      <c r="H119" s="197"/>
      <c r="I119" s="194"/>
      <c r="J119" s="126" t="str">
        <f>IF(E119&gt;0,(VLOOKUP(E119,'LISTADOS LICENCIAS'!A$3:H$501,8,FALSE))," ")</f>
        <v xml:space="preserve"> </v>
      </c>
      <c r="K119" s="130" t="e">
        <f t="shared" si="4"/>
        <v>#N/A</v>
      </c>
      <c r="L119" s="130" t="e">
        <f t="shared" si="5"/>
        <v>#N/A</v>
      </c>
      <c r="M119" s="67"/>
      <c r="N119" s="132"/>
      <c r="O119" s="132"/>
      <c r="P119" s="131">
        <f>COUNTIF(E119:E$127,E119)</f>
        <v>0</v>
      </c>
      <c r="Q119" s="132"/>
    </row>
    <row r="120" spans="1:17" ht="30" customHeight="1">
      <c r="A120" s="162"/>
      <c r="B120" s="174"/>
      <c r="C120" s="247"/>
      <c r="D120" s="248"/>
      <c r="E120" s="51"/>
      <c r="F120" s="51"/>
      <c r="G120" s="194"/>
      <c r="H120" s="197"/>
      <c r="I120" s="194"/>
      <c r="J120" s="126" t="str">
        <f>IF(E120&gt;0,(VLOOKUP(E120,'LISTADOS LICENCIAS'!A$3:H$501,8,FALSE))," ")</f>
        <v xml:space="preserve"> </v>
      </c>
      <c r="K120" s="130" t="e">
        <f t="shared" si="4"/>
        <v>#N/A</v>
      </c>
      <c r="L120" s="130" t="e">
        <f t="shared" si="5"/>
        <v>#N/A</v>
      </c>
      <c r="M120" s="67"/>
      <c r="N120" s="132"/>
      <c r="O120" s="132"/>
      <c r="P120" s="131">
        <f>COUNTIF(E120:E$127,E120)</f>
        <v>0</v>
      </c>
      <c r="Q120" s="132"/>
    </row>
    <row r="121" spans="1:17" ht="30" customHeight="1">
      <c r="A121" s="162"/>
      <c r="B121" s="174"/>
      <c r="C121" s="247"/>
      <c r="D121" s="248"/>
      <c r="E121" s="51"/>
      <c r="F121" s="51"/>
      <c r="G121" s="194"/>
      <c r="H121" s="197"/>
      <c r="I121" s="194"/>
      <c r="J121" s="126" t="str">
        <f>IF(E121&gt;0,(VLOOKUP(E121,'LISTADOS LICENCIAS'!A$3:H$501,8,FALSE))," ")</f>
        <v xml:space="preserve"> </v>
      </c>
      <c r="K121" s="130" t="e">
        <f t="shared" si="4"/>
        <v>#N/A</v>
      </c>
      <c r="L121" s="130" t="e">
        <f t="shared" si="5"/>
        <v>#N/A</v>
      </c>
      <c r="M121" s="67"/>
      <c r="N121" s="132"/>
      <c r="O121" s="132"/>
      <c r="P121" s="131">
        <f>COUNTIF(E121:E$127,E121)</f>
        <v>0</v>
      </c>
      <c r="Q121" s="132"/>
    </row>
    <row r="122" spans="1:17" ht="30" customHeight="1">
      <c r="A122" s="162"/>
      <c r="B122" s="174"/>
      <c r="C122" s="247"/>
      <c r="D122" s="248"/>
      <c r="E122" s="51"/>
      <c r="F122" s="51"/>
      <c r="G122" s="194"/>
      <c r="H122" s="197"/>
      <c r="I122" s="194"/>
      <c r="J122" s="126" t="str">
        <f>IF(E122&gt;0,(VLOOKUP(E122,'LISTADOS LICENCIAS'!A$3:H$501,8,FALSE))," ")</f>
        <v xml:space="preserve"> </v>
      </c>
      <c r="K122" s="130" t="e">
        <f t="shared" si="4"/>
        <v>#N/A</v>
      </c>
      <c r="L122" s="130" t="e">
        <f t="shared" si="5"/>
        <v>#N/A</v>
      </c>
      <c r="M122" s="67"/>
      <c r="N122" s="132"/>
      <c r="O122" s="132"/>
      <c r="P122" s="131">
        <f>COUNTIF(E122:E$127,E122)</f>
        <v>0</v>
      </c>
      <c r="Q122" s="132"/>
    </row>
    <row r="123" spans="1:17" ht="30" customHeight="1">
      <c r="A123" s="162"/>
      <c r="B123" s="174"/>
      <c r="C123" s="247"/>
      <c r="D123" s="248"/>
      <c r="E123" s="51"/>
      <c r="F123" s="51"/>
      <c r="G123" s="194"/>
      <c r="H123" s="197"/>
      <c r="I123" s="194"/>
      <c r="J123" s="126" t="str">
        <f>IF(E123&gt;0,(VLOOKUP(E123,'LISTADOS LICENCIAS'!A$3:H$501,8,FALSE))," ")</f>
        <v xml:space="preserve"> </v>
      </c>
      <c r="K123" s="130" t="e">
        <f t="shared" si="4"/>
        <v>#N/A</v>
      </c>
      <c r="L123" s="130" t="e">
        <f t="shared" si="5"/>
        <v>#N/A</v>
      </c>
      <c r="M123" s="67"/>
      <c r="N123" s="132"/>
      <c r="O123" s="132"/>
      <c r="P123" s="131">
        <f>COUNTIF(E123:E$127,E123)</f>
        <v>0</v>
      </c>
      <c r="Q123" s="132"/>
    </row>
    <row r="124" spans="1:17" ht="30" customHeight="1">
      <c r="A124" s="162"/>
      <c r="B124" s="174"/>
      <c r="C124" s="247"/>
      <c r="D124" s="248"/>
      <c r="E124" s="51"/>
      <c r="F124" s="51"/>
      <c r="G124" s="194"/>
      <c r="H124" s="197"/>
      <c r="I124" s="194"/>
      <c r="J124" s="126" t="str">
        <f>IF(E124&gt;0,(VLOOKUP(E124,'LISTADOS LICENCIAS'!A$3:H$501,8,FALSE))," ")</f>
        <v xml:space="preserve"> </v>
      </c>
      <c r="K124" s="130" t="e">
        <f t="shared" ref="K124:K155" si="6">VLOOKUP($A124,R$29:T$34,3,FALSE)</f>
        <v>#N/A</v>
      </c>
      <c r="L124" s="130" t="e">
        <f t="shared" si="5"/>
        <v>#N/A</v>
      </c>
      <c r="M124" s="67"/>
      <c r="N124" s="132"/>
      <c r="O124" s="132"/>
      <c r="P124" s="131">
        <f>COUNTIF(E124:E$127,E124)</f>
        <v>0</v>
      </c>
      <c r="Q124" s="132"/>
    </row>
    <row r="125" spans="1:17" ht="30" customHeight="1">
      <c r="A125" s="162"/>
      <c r="B125" s="174"/>
      <c r="C125" s="247"/>
      <c r="D125" s="248"/>
      <c r="E125" s="51"/>
      <c r="F125" s="51"/>
      <c r="G125" s="194"/>
      <c r="H125" s="197"/>
      <c r="I125" s="194"/>
      <c r="J125" s="126" t="str">
        <f>IF(E125&gt;0,(VLOOKUP(E125,'LISTADOS LICENCIAS'!A$3:H$501,8,FALSE))," ")</f>
        <v xml:space="preserve"> </v>
      </c>
      <c r="K125" s="130" t="e">
        <f t="shared" si="6"/>
        <v>#N/A</v>
      </c>
      <c r="L125" s="130" t="e">
        <f t="shared" si="5"/>
        <v>#N/A</v>
      </c>
      <c r="M125" s="67"/>
      <c r="N125" s="132"/>
      <c r="O125" s="132"/>
      <c r="P125" s="131">
        <f>COUNTIF(E125:E$127,E125)</f>
        <v>0</v>
      </c>
      <c r="Q125" s="132"/>
    </row>
    <row r="126" spans="1:17" ht="30" customHeight="1">
      <c r="A126" s="162"/>
      <c r="B126" s="174"/>
      <c r="C126" s="247"/>
      <c r="D126" s="248"/>
      <c r="E126" s="51"/>
      <c r="F126" s="51"/>
      <c r="G126" s="194"/>
      <c r="H126" s="197"/>
      <c r="I126" s="194"/>
      <c r="J126" s="126" t="str">
        <f>IF(E126&gt;0,(VLOOKUP(E126,'LISTADOS LICENCIAS'!A$3:H$501,8,FALSE))," ")</f>
        <v xml:space="preserve"> </v>
      </c>
      <c r="K126" s="130" t="e">
        <f t="shared" si="6"/>
        <v>#N/A</v>
      </c>
      <c r="L126" s="130" t="e">
        <f t="shared" si="5"/>
        <v>#N/A</v>
      </c>
      <c r="M126" s="67"/>
      <c r="N126" s="132"/>
      <c r="O126" s="132"/>
      <c r="P126" s="131">
        <f>COUNTIF(E126:E$127,E126)</f>
        <v>0</v>
      </c>
      <c r="Q126" s="132"/>
    </row>
    <row r="127" spans="1:17" ht="30" customHeight="1">
      <c r="A127" s="162"/>
      <c r="B127" s="174"/>
      <c r="C127" s="247"/>
      <c r="D127" s="248"/>
      <c r="E127" s="51"/>
      <c r="F127" s="51"/>
      <c r="G127" s="194"/>
      <c r="H127" s="197"/>
      <c r="I127" s="194"/>
      <c r="J127" s="126" t="str">
        <f>IF(E127&gt;0,(VLOOKUP(E127,'LISTADOS LICENCIAS'!A$3:H$501,8,FALSE))," ")</f>
        <v xml:space="preserve"> </v>
      </c>
      <c r="K127" s="130" t="e">
        <f t="shared" si="6"/>
        <v>#N/A</v>
      </c>
      <c r="L127" s="130" t="e">
        <f t="shared" si="5"/>
        <v>#N/A</v>
      </c>
      <c r="M127" s="67"/>
      <c r="N127" s="132"/>
      <c r="O127" s="132"/>
      <c r="P127" s="131">
        <f>COUNTIF(E127:E$127,E127)</f>
        <v>0</v>
      </c>
      <c r="Q127" s="132"/>
    </row>
    <row r="128" spans="1:17" ht="30" customHeight="1">
      <c r="A128" s="162"/>
      <c r="B128" s="174"/>
      <c r="C128" s="247"/>
      <c r="D128" s="248"/>
      <c r="E128" s="51"/>
      <c r="F128" s="51"/>
      <c r="G128" s="194"/>
      <c r="H128" s="197"/>
      <c r="I128" s="194"/>
      <c r="J128" s="134" t="str">
        <f>IF(E128&gt;0,(VLOOKUP(E128,'LISTADOS LICENCIAS'!A$3:H$501,8,FALSE))," ")</f>
        <v xml:space="preserve"> </v>
      </c>
      <c r="K128" s="130" t="e">
        <f t="shared" si="6"/>
        <v>#N/A</v>
      </c>
      <c r="L128" s="130" t="e">
        <f t="shared" si="5"/>
        <v>#N/A</v>
      </c>
      <c r="M128" s="67"/>
      <c r="N128" s="132"/>
      <c r="O128" s="132"/>
      <c r="P128" s="131">
        <f>COUNTIF(E$127:E128,E128)</f>
        <v>0</v>
      </c>
      <c r="Q128" s="132"/>
    </row>
    <row r="129" spans="1:17" ht="30" customHeight="1">
      <c r="A129" s="162"/>
      <c r="B129" s="174"/>
      <c r="C129" s="247"/>
      <c r="D129" s="248"/>
      <c r="E129" s="51"/>
      <c r="F129" s="51"/>
      <c r="G129" s="194"/>
      <c r="H129" s="197"/>
      <c r="I129" s="194"/>
      <c r="J129" s="134" t="str">
        <f>IF(E129&gt;0,(VLOOKUP(E129,'LISTADOS LICENCIAS'!A$3:H$501,8,FALSE))," ")</f>
        <v xml:space="preserve"> </v>
      </c>
      <c r="K129" s="130" t="e">
        <f t="shared" si="6"/>
        <v>#N/A</v>
      </c>
      <c r="L129" s="130" t="e">
        <f t="shared" si="5"/>
        <v>#N/A</v>
      </c>
      <c r="M129" s="67"/>
      <c r="N129" s="132"/>
      <c r="O129" s="132"/>
      <c r="P129" s="131">
        <f>COUNTIF(E$127:E129,E129)</f>
        <v>0</v>
      </c>
      <c r="Q129" s="132"/>
    </row>
    <row r="130" spans="1:17" ht="30" customHeight="1">
      <c r="A130" s="162"/>
      <c r="B130" s="174"/>
      <c r="C130" s="247"/>
      <c r="D130" s="248"/>
      <c r="E130" s="51"/>
      <c r="F130" s="51"/>
      <c r="G130" s="194"/>
      <c r="H130" s="197"/>
      <c r="I130" s="194"/>
      <c r="J130" s="134" t="str">
        <f>IF(E130&gt;0,(VLOOKUP(E130,'LISTADOS LICENCIAS'!A$3:H$501,8,FALSE))," ")</f>
        <v xml:space="preserve"> </v>
      </c>
      <c r="K130" s="130" t="e">
        <f t="shared" si="6"/>
        <v>#N/A</v>
      </c>
      <c r="L130" s="130" t="e">
        <f t="shared" si="5"/>
        <v>#N/A</v>
      </c>
      <c r="M130" s="67"/>
      <c r="N130" s="132"/>
      <c r="O130" s="132"/>
      <c r="P130" s="131">
        <f>COUNTIF(E$127:E130,E130)</f>
        <v>0</v>
      </c>
      <c r="Q130" s="132"/>
    </row>
    <row r="131" spans="1:17" ht="30" customHeight="1">
      <c r="A131" s="162"/>
      <c r="B131" s="174"/>
      <c r="C131" s="247"/>
      <c r="D131" s="248"/>
      <c r="E131" s="51"/>
      <c r="F131" s="51"/>
      <c r="G131" s="194"/>
      <c r="H131" s="197"/>
      <c r="I131" s="194"/>
      <c r="J131" s="134" t="str">
        <f>IF(E131&gt;0,(VLOOKUP(E131,'LISTADOS LICENCIAS'!A$3:H$501,8,FALSE))," ")</f>
        <v xml:space="preserve"> </v>
      </c>
      <c r="K131" s="130" t="e">
        <f t="shared" si="6"/>
        <v>#N/A</v>
      </c>
      <c r="L131" s="130" t="e">
        <f t="shared" si="5"/>
        <v>#N/A</v>
      </c>
      <c r="M131" s="67"/>
      <c r="N131" s="132"/>
      <c r="O131" s="132"/>
      <c r="P131" s="131">
        <f>COUNTIF(E$127:E131,E131)</f>
        <v>0</v>
      </c>
      <c r="Q131" s="132"/>
    </row>
    <row r="132" spans="1:17" ht="30" customHeight="1">
      <c r="A132" s="162"/>
      <c r="B132" s="174"/>
      <c r="C132" s="247"/>
      <c r="D132" s="248"/>
      <c r="E132" s="51"/>
      <c r="F132" s="51"/>
      <c r="G132" s="194"/>
      <c r="H132" s="197"/>
      <c r="I132" s="194"/>
      <c r="J132" s="134" t="str">
        <f>IF(E132&gt;0,(VLOOKUP(E132,'LISTADOS LICENCIAS'!A$3:H$501,8,FALSE))," ")</f>
        <v xml:space="preserve"> </v>
      </c>
      <c r="K132" s="130" t="e">
        <f t="shared" si="6"/>
        <v>#N/A</v>
      </c>
      <c r="L132" s="130" t="e">
        <f t="shared" si="5"/>
        <v>#N/A</v>
      </c>
      <c r="M132" s="67"/>
      <c r="N132" s="132"/>
      <c r="O132" s="132"/>
      <c r="P132" s="131">
        <f>COUNTIF(E$127:E132,E132)</f>
        <v>0</v>
      </c>
      <c r="Q132" s="132"/>
    </row>
    <row r="133" spans="1:17" ht="30" customHeight="1">
      <c r="A133" s="162"/>
      <c r="B133" s="174"/>
      <c r="C133" s="247"/>
      <c r="D133" s="248"/>
      <c r="E133" s="51"/>
      <c r="F133" s="51"/>
      <c r="G133" s="194"/>
      <c r="H133" s="197"/>
      <c r="I133" s="194"/>
      <c r="J133" s="134" t="str">
        <f>IF(E133&gt;0,(VLOOKUP(E133,'LISTADOS LICENCIAS'!A$3:H$501,8,FALSE))," ")</f>
        <v xml:space="preserve"> </v>
      </c>
      <c r="K133" s="130" t="e">
        <f t="shared" si="6"/>
        <v>#N/A</v>
      </c>
      <c r="L133" s="130" t="e">
        <f t="shared" si="5"/>
        <v>#N/A</v>
      </c>
      <c r="M133" s="67"/>
      <c r="N133" s="132"/>
      <c r="O133" s="132"/>
      <c r="P133" s="131">
        <f>COUNTIF(E$127:E133,E133)</f>
        <v>0</v>
      </c>
      <c r="Q133" s="132"/>
    </row>
    <row r="134" spans="1:17" ht="30" customHeight="1">
      <c r="A134" s="162"/>
      <c r="B134" s="174"/>
      <c r="C134" s="247"/>
      <c r="D134" s="248"/>
      <c r="E134" s="51"/>
      <c r="F134" s="51"/>
      <c r="G134" s="194"/>
      <c r="H134" s="197"/>
      <c r="I134" s="194"/>
      <c r="J134" s="134" t="str">
        <f>IF(E134&gt;0,(VLOOKUP(E134,'LISTADOS LICENCIAS'!A$3:H$501,8,FALSE))," ")</f>
        <v xml:space="preserve"> </v>
      </c>
      <c r="K134" s="130" t="e">
        <f t="shared" si="6"/>
        <v>#N/A</v>
      </c>
      <c r="L134" s="130" t="e">
        <f t="shared" si="5"/>
        <v>#N/A</v>
      </c>
      <c r="M134" s="67"/>
      <c r="N134" s="132"/>
      <c r="O134" s="132"/>
      <c r="P134" s="131">
        <f>COUNTIF(E$127:E134,E134)</f>
        <v>0</v>
      </c>
      <c r="Q134" s="132"/>
    </row>
    <row r="135" spans="1:17" ht="30" customHeight="1">
      <c r="A135" s="162"/>
      <c r="B135" s="174"/>
      <c r="C135" s="247"/>
      <c r="D135" s="248"/>
      <c r="E135" s="51"/>
      <c r="F135" s="51"/>
      <c r="G135" s="194"/>
      <c r="H135" s="197"/>
      <c r="I135" s="194"/>
      <c r="J135" s="134" t="str">
        <f>IF(E135&gt;0,(VLOOKUP(E135,'LISTADOS LICENCIAS'!A$3:H$501,8,FALSE))," ")</f>
        <v xml:space="preserve"> </v>
      </c>
      <c r="K135" s="130" t="e">
        <f t="shared" si="6"/>
        <v>#N/A</v>
      </c>
      <c r="L135" s="130" t="e">
        <f t="shared" si="5"/>
        <v>#N/A</v>
      </c>
      <c r="M135" s="67"/>
      <c r="N135" s="132"/>
      <c r="O135" s="132"/>
      <c r="P135" s="131">
        <f>COUNTIF(E$127:E135,E135)</f>
        <v>0</v>
      </c>
      <c r="Q135" s="132"/>
    </row>
    <row r="136" spans="1:17" ht="30" customHeight="1">
      <c r="A136" s="162"/>
      <c r="B136" s="174"/>
      <c r="C136" s="247"/>
      <c r="D136" s="248"/>
      <c r="E136" s="51"/>
      <c r="F136" s="51"/>
      <c r="G136" s="194"/>
      <c r="H136" s="197"/>
      <c r="I136" s="194"/>
      <c r="J136" s="134" t="str">
        <f>IF(E136&gt;0,(VLOOKUP(E136,'LISTADOS LICENCIAS'!A$3:H$501,8,FALSE))," ")</f>
        <v xml:space="preserve"> </v>
      </c>
      <c r="K136" s="130" t="e">
        <f t="shared" si="6"/>
        <v>#N/A</v>
      </c>
      <c r="L136" s="130" t="e">
        <f t="shared" si="5"/>
        <v>#N/A</v>
      </c>
      <c r="M136" s="67"/>
      <c r="N136" s="132"/>
      <c r="O136" s="132"/>
      <c r="P136" s="131">
        <f>COUNTIF(E$127:E136,E136)</f>
        <v>0</v>
      </c>
      <c r="Q136" s="132"/>
    </row>
    <row r="137" spans="1:17" ht="30" customHeight="1">
      <c r="A137" s="162"/>
      <c r="B137" s="174"/>
      <c r="C137" s="247"/>
      <c r="D137" s="248"/>
      <c r="E137" s="51"/>
      <c r="F137" s="51"/>
      <c r="G137" s="194"/>
      <c r="H137" s="197"/>
      <c r="I137" s="194"/>
      <c r="J137" s="134" t="str">
        <f>IF(E137&gt;0,(VLOOKUP(E137,'LISTADOS LICENCIAS'!A$3:H$501,8,FALSE))," ")</f>
        <v xml:space="preserve"> </v>
      </c>
      <c r="K137" s="130" t="e">
        <f t="shared" si="6"/>
        <v>#N/A</v>
      </c>
      <c r="L137" s="130" t="e">
        <f t="shared" si="5"/>
        <v>#N/A</v>
      </c>
      <c r="M137" s="67"/>
      <c r="P137" s="131">
        <f>COUNTIF(E$127:E137,E137)</f>
        <v>0</v>
      </c>
      <c r="Q137" s="132"/>
    </row>
    <row r="138" spans="1:17" ht="30" customHeight="1">
      <c r="A138" s="162"/>
      <c r="B138" s="174"/>
      <c r="C138" s="247"/>
      <c r="D138" s="248"/>
      <c r="E138" s="51"/>
      <c r="F138" s="51"/>
      <c r="G138" s="194"/>
      <c r="H138" s="197"/>
      <c r="I138" s="194"/>
      <c r="J138" s="134" t="str">
        <f>IF(E138&gt;0,(VLOOKUP(E138,'LISTADOS LICENCIAS'!A$3:H$501,8,FALSE))," ")</f>
        <v xml:space="preserve"> </v>
      </c>
      <c r="K138" s="130" t="e">
        <f t="shared" si="6"/>
        <v>#N/A</v>
      </c>
      <c r="L138" s="130" t="e">
        <f t="shared" si="5"/>
        <v>#N/A</v>
      </c>
      <c r="M138" s="67"/>
      <c r="P138" s="131">
        <f>COUNTIF(E$127:E138,E138)</f>
        <v>0</v>
      </c>
      <c r="Q138" s="132"/>
    </row>
    <row r="139" spans="1:17" ht="30" customHeight="1">
      <c r="A139" s="162"/>
      <c r="B139" s="174"/>
      <c r="C139" s="247"/>
      <c r="D139" s="248"/>
      <c r="E139" s="51"/>
      <c r="F139" s="51"/>
      <c r="G139" s="194"/>
      <c r="H139" s="197"/>
      <c r="I139" s="194"/>
      <c r="J139" s="134" t="str">
        <f>IF(E139&gt;0,(VLOOKUP(E139,'LISTADOS LICENCIAS'!A$3:H$501,8,FALSE))," ")</f>
        <v xml:space="preserve"> </v>
      </c>
      <c r="K139" s="130" t="e">
        <f t="shared" si="6"/>
        <v>#N/A</v>
      </c>
      <c r="L139" s="130" t="e">
        <f t="shared" si="5"/>
        <v>#N/A</v>
      </c>
      <c r="M139" s="67"/>
      <c r="P139" s="131">
        <f>COUNTIF(E$127:E139,E139)</f>
        <v>0</v>
      </c>
      <c r="Q139" s="132"/>
    </row>
    <row r="140" spans="1:17" ht="30" customHeight="1">
      <c r="A140" s="162"/>
      <c r="B140" s="174"/>
      <c r="C140" s="247"/>
      <c r="D140" s="248"/>
      <c r="E140" s="51"/>
      <c r="F140" s="51"/>
      <c r="G140" s="194"/>
      <c r="H140" s="197"/>
      <c r="I140" s="194"/>
      <c r="J140" s="134" t="str">
        <f>IF(E140&gt;0,(VLOOKUP(E140,'LISTADOS LICENCIAS'!A$3:H$501,8,FALSE))," ")</f>
        <v xml:space="preserve"> </v>
      </c>
      <c r="K140" s="130" t="e">
        <f t="shared" si="6"/>
        <v>#N/A</v>
      </c>
      <c r="L140" s="130" t="e">
        <f t="shared" si="5"/>
        <v>#N/A</v>
      </c>
      <c r="M140" s="67"/>
      <c r="P140" s="131">
        <f>COUNTIF(E$127:E140,E140)</f>
        <v>0</v>
      </c>
      <c r="Q140" s="132"/>
    </row>
    <row r="141" spans="1:17" ht="30" customHeight="1">
      <c r="A141" s="162"/>
      <c r="B141" s="174"/>
      <c r="C141" s="247"/>
      <c r="D141" s="248"/>
      <c r="E141" s="51"/>
      <c r="F141" s="51"/>
      <c r="G141" s="194"/>
      <c r="H141" s="197"/>
      <c r="I141" s="194"/>
      <c r="J141" s="134" t="str">
        <f>IF(E141&gt;0,(VLOOKUP(E141,'LISTADOS LICENCIAS'!A$3:H$501,8,FALSE))," ")</f>
        <v xml:space="preserve"> </v>
      </c>
      <c r="K141" s="130" t="e">
        <f t="shared" si="6"/>
        <v>#N/A</v>
      </c>
      <c r="L141" s="130" t="e">
        <f t="shared" si="5"/>
        <v>#N/A</v>
      </c>
      <c r="M141" s="67"/>
      <c r="P141" s="131">
        <f>COUNTIF(E$127:E141,E141)</f>
        <v>0</v>
      </c>
      <c r="Q141" s="132"/>
    </row>
    <row r="142" spans="1:17" ht="30" customHeight="1">
      <c r="A142" s="162"/>
      <c r="B142" s="174"/>
      <c r="C142" s="247"/>
      <c r="D142" s="248"/>
      <c r="E142" s="51"/>
      <c r="F142" s="51"/>
      <c r="G142" s="194"/>
      <c r="H142" s="197"/>
      <c r="I142" s="194"/>
      <c r="J142" s="134" t="str">
        <f>IF(E142&gt;0,(VLOOKUP(E142,'LISTADOS LICENCIAS'!A$3:H$501,8,FALSE))," ")</f>
        <v xml:space="preserve"> </v>
      </c>
      <c r="K142" s="130" t="e">
        <f t="shared" si="6"/>
        <v>#N/A</v>
      </c>
      <c r="L142" s="130" t="e">
        <f t="shared" si="5"/>
        <v>#N/A</v>
      </c>
      <c r="M142" s="67"/>
      <c r="P142" s="131">
        <f>COUNTIF(E$127:E142,E142)</f>
        <v>0</v>
      </c>
    </row>
    <row r="143" spans="1:17" ht="30" customHeight="1">
      <c r="A143" s="162"/>
      <c r="B143" s="174"/>
      <c r="C143" s="247"/>
      <c r="D143" s="248"/>
      <c r="E143" s="51"/>
      <c r="F143" s="51"/>
      <c r="G143" s="194"/>
      <c r="H143" s="197"/>
      <c r="I143" s="194"/>
      <c r="J143" s="134" t="str">
        <f>IF(E143&gt;0,(VLOOKUP(E143,'LISTADOS LICENCIAS'!A$3:H$501,8,FALSE))," ")</f>
        <v xml:space="preserve"> </v>
      </c>
      <c r="K143" s="130" t="e">
        <f t="shared" si="6"/>
        <v>#N/A</v>
      </c>
      <c r="L143" s="130" t="e">
        <f t="shared" si="5"/>
        <v>#N/A</v>
      </c>
      <c r="M143" s="67"/>
      <c r="P143" s="131">
        <f>COUNTIF(E$127:E143,E143)</f>
        <v>0</v>
      </c>
    </row>
    <row r="144" spans="1:17" ht="30" customHeight="1">
      <c r="A144" s="162"/>
      <c r="B144" s="174"/>
      <c r="C144" s="247"/>
      <c r="D144" s="248"/>
      <c r="E144" s="51"/>
      <c r="F144" s="51"/>
      <c r="G144" s="194"/>
      <c r="H144" s="197"/>
      <c r="I144" s="194"/>
      <c r="J144" s="134" t="str">
        <f>IF(E144&gt;0,(VLOOKUP(E144,'LISTADOS LICENCIAS'!A$3:H$501,8,FALSE))," ")</f>
        <v xml:space="preserve"> </v>
      </c>
      <c r="K144" s="130" t="e">
        <f t="shared" si="6"/>
        <v>#N/A</v>
      </c>
      <c r="L144" s="130" t="e">
        <f t="shared" si="5"/>
        <v>#N/A</v>
      </c>
      <c r="M144" s="67"/>
      <c r="P144" s="131">
        <f>COUNTIF(E$127:E144,E144)</f>
        <v>0</v>
      </c>
    </row>
    <row r="145" spans="1:16" ht="30" customHeight="1">
      <c r="A145" s="162"/>
      <c r="B145" s="174"/>
      <c r="C145" s="247"/>
      <c r="D145" s="248"/>
      <c r="E145" s="51"/>
      <c r="F145" s="51"/>
      <c r="G145" s="194"/>
      <c r="H145" s="197"/>
      <c r="I145" s="194"/>
      <c r="J145" s="134" t="str">
        <f>IF(E145&gt;0,(VLOOKUP(E145,'LISTADOS LICENCIAS'!A$3:H$501,8,FALSE))," ")</f>
        <v xml:space="preserve"> </v>
      </c>
      <c r="K145" s="130" t="e">
        <f t="shared" si="6"/>
        <v>#N/A</v>
      </c>
      <c r="L145" s="130" t="e">
        <f t="shared" si="5"/>
        <v>#N/A</v>
      </c>
      <c r="M145" s="67"/>
      <c r="P145" s="131">
        <f>COUNTIF(E$127:E145,E145)</f>
        <v>0</v>
      </c>
    </row>
    <row r="146" spans="1:16" ht="30" customHeight="1">
      <c r="A146" s="162"/>
      <c r="B146" s="174"/>
      <c r="C146" s="247"/>
      <c r="D146" s="248"/>
      <c r="E146" s="51"/>
      <c r="F146" s="51"/>
      <c r="G146" s="194"/>
      <c r="H146" s="197"/>
      <c r="I146" s="194"/>
      <c r="J146" s="134" t="str">
        <f>IF(E146&gt;0,(VLOOKUP(E146,'LISTADOS LICENCIAS'!A$3:H$501,8,FALSE))," ")</f>
        <v xml:space="preserve"> </v>
      </c>
      <c r="K146" s="130" t="e">
        <f t="shared" si="6"/>
        <v>#N/A</v>
      </c>
      <c r="L146" s="130" t="e">
        <f t="shared" si="5"/>
        <v>#N/A</v>
      </c>
      <c r="M146" s="67"/>
      <c r="P146" s="131">
        <f>COUNTIF(E$127:E146,E146)</f>
        <v>0</v>
      </c>
    </row>
    <row r="147" spans="1:16" ht="30" customHeight="1">
      <c r="A147" s="162"/>
      <c r="B147" s="174"/>
      <c r="C147" s="247"/>
      <c r="D147" s="248"/>
      <c r="E147" s="51"/>
      <c r="F147" s="51"/>
      <c r="G147" s="194"/>
      <c r="H147" s="197"/>
      <c r="I147" s="194"/>
      <c r="J147" s="134" t="str">
        <f>IF(E147&gt;0,(VLOOKUP(E147,'LISTADOS LICENCIAS'!A$3:H$501,8,FALSE))," ")</f>
        <v xml:space="preserve"> </v>
      </c>
      <c r="K147" s="130" t="e">
        <f t="shared" si="6"/>
        <v>#N/A</v>
      </c>
      <c r="L147" s="130" t="e">
        <f t="shared" si="5"/>
        <v>#N/A</v>
      </c>
      <c r="M147" s="67"/>
      <c r="P147" s="131">
        <f>COUNTIF(E$127:E147,E147)</f>
        <v>0</v>
      </c>
    </row>
    <row r="148" spans="1:16" ht="30" customHeight="1">
      <c r="A148" s="162"/>
      <c r="B148" s="174"/>
      <c r="C148" s="247"/>
      <c r="D148" s="248"/>
      <c r="E148" s="51"/>
      <c r="F148" s="51"/>
      <c r="G148" s="194"/>
      <c r="H148" s="197"/>
      <c r="I148" s="194"/>
      <c r="J148" s="134" t="str">
        <f>IF(E148&gt;0,(VLOOKUP(E148,'LISTADOS LICENCIAS'!A$3:H$501,8,FALSE))," ")</f>
        <v xml:space="preserve"> </v>
      </c>
      <c r="K148" s="130" t="e">
        <f t="shared" si="6"/>
        <v>#N/A</v>
      </c>
      <c r="L148" s="130" t="e">
        <f t="shared" si="5"/>
        <v>#N/A</v>
      </c>
      <c r="M148" s="67"/>
      <c r="P148" s="131">
        <f>COUNTIF(E$127:E148,E148)</f>
        <v>0</v>
      </c>
    </row>
    <row r="149" spans="1:16" ht="30" customHeight="1">
      <c r="A149" s="162"/>
      <c r="B149" s="174"/>
      <c r="C149" s="247"/>
      <c r="D149" s="248"/>
      <c r="E149" s="51"/>
      <c r="F149" s="51"/>
      <c r="G149" s="194"/>
      <c r="H149" s="197"/>
      <c r="I149" s="194"/>
      <c r="J149" s="134" t="str">
        <f>IF(E149&gt;0,(VLOOKUP(E149,'LISTADOS LICENCIAS'!A$3:H$501,8,FALSE))," ")</f>
        <v xml:space="preserve"> </v>
      </c>
      <c r="K149" s="130" t="e">
        <f t="shared" si="6"/>
        <v>#N/A</v>
      </c>
      <c r="L149" s="130" t="e">
        <f t="shared" si="5"/>
        <v>#N/A</v>
      </c>
      <c r="M149" s="67"/>
      <c r="P149" s="131">
        <f>COUNTIF(E$127:E149,E149)</f>
        <v>0</v>
      </c>
    </row>
    <row r="150" spans="1:16" ht="30" customHeight="1">
      <c r="A150" s="162"/>
      <c r="B150" s="174"/>
      <c r="C150" s="247"/>
      <c r="D150" s="248"/>
      <c r="E150" s="51"/>
      <c r="F150" s="51"/>
      <c r="G150" s="194"/>
      <c r="H150" s="197"/>
      <c r="I150" s="194"/>
      <c r="J150" s="134" t="str">
        <f>IF(E150&gt;0,(VLOOKUP(E150,'LISTADOS LICENCIAS'!A$3:H$501,8,FALSE))," ")</f>
        <v xml:space="preserve"> </v>
      </c>
      <c r="K150" s="130" t="e">
        <f t="shared" si="6"/>
        <v>#N/A</v>
      </c>
      <c r="L150" s="130" t="e">
        <f t="shared" si="5"/>
        <v>#N/A</v>
      </c>
      <c r="M150" s="67"/>
      <c r="P150" s="131">
        <f>COUNTIF(E$127:E150,E150)</f>
        <v>0</v>
      </c>
    </row>
    <row r="151" spans="1:16" ht="30" customHeight="1">
      <c r="A151" s="162"/>
      <c r="B151" s="174"/>
      <c r="C151" s="247"/>
      <c r="D151" s="248"/>
      <c r="E151" s="51"/>
      <c r="F151" s="51"/>
      <c r="G151" s="194"/>
      <c r="H151" s="197"/>
      <c r="I151" s="194"/>
      <c r="J151" s="134" t="str">
        <f>IF(E151&gt;0,(VLOOKUP(E151,'LISTADOS LICENCIAS'!A$3:H$501,8,FALSE))," ")</f>
        <v xml:space="preserve"> </v>
      </c>
      <c r="K151" s="130" t="e">
        <f t="shared" si="6"/>
        <v>#N/A</v>
      </c>
      <c r="L151" s="130" t="e">
        <f t="shared" si="5"/>
        <v>#N/A</v>
      </c>
      <c r="M151" s="67"/>
      <c r="P151" s="131">
        <f>COUNTIF(E$127:E151,E151)</f>
        <v>0</v>
      </c>
    </row>
    <row r="152" spans="1:16" ht="30" customHeight="1">
      <c r="A152" s="162"/>
      <c r="B152" s="174"/>
      <c r="C152" s="247"/>
      <c r="D152" s="248"/>
      <c r="E152" s="51"/>
      <c r="F152" s="51"/>
      <c r="G152" s="194"/>
      <c r="H152" s="197"/>
      <c r="I152" s="194"/>
      <c r="J152" s="134" t="str">
        <f>IF(E152&gt;0,(VLOOKUP(E152,'LISTADOS LICENCIAS'!A$3:H$501,8,FALSE))," ")</f>
        <v xml:space="preserve"> </v>
      </c>
      <c r="K152" s="130" t="e">
        <f t="shared" si="6"/>
        <v>#N/A</v>
      </c>
      <c r="L152" s="130" t="e">
        <f t="shared" si="5"/>
        <v>#N/A</v>
      </c>
      <c r="M152" s="67"/>
      <c r="P152" s="131">
        <f>COUNTIF(E$127:E152,E152)</f>
        <v>0</v>
      </c>
    </row>
    <row r="153" spans="1:16" ht="30" customHeight="1">
      <c r="A153" s="162"/>
      <c r="B153" s="174"/>
      <c r="C153" s="247"/>
      <c r="D153" s="248"/>
      <c r="E153" s="51"/>
      <c r="F153" s="51"/>
      <c r="G153" s="194"/>
      <c r="H153" s="197"/>
      <c r="I153" s="194"/>
      <c r="J153" s="134" t="str">
        <f>IF(E153&gt;0,(VLOOKUP(E153,'LISTADOS LICENCIAS'!A$3:H$501,8,FALSE))," ")</f>
        <v xml:space="preserve"> </v>
      </c>
      <c r="K153" s="130" t="e">
        <f t="shared" si="6"/>
        <v>#N/A</v>
      </c>
      <c r="L153" s="130" t="e">
        <f t="shared" si="5"/>
        <v>#N/A</v>
      </c>
      <c r="M153" s="67"/>
      <c r="P153" s="131">
        <f>COUNTIF(E$127:E153,E153)</f>
        <v>0</v>
      </c>
    </row>
    <row r="154" spans="1:16" ht="30" customHeight="1">
      <c r="A154" s="162"/>
      <c r="B154" s="174"/>
      <c r="C154" s="247"/>
      <c r="D154" s="248"/>
      <c r="E154" s="51"/>
      <c r="F154" s="51"/>
      <c r="G154" s="194"/>
      <c r="H154" s="197"/>
      <c r="I154" s="194"/>
      <c r="J154" s="134" t="str">
        <f>IF(E154&gt;0,(VLOOKUP(E154,'LISTADOS LICENCIAS'!A$3:H$501,8,FALSE))," ")</f>
        <v xml:space="preserve"> </v>
      </c>
      <c r="K154" s="130" t="e">
        <f t="shared" si="6"/>
        <v>#N/A</v>
      </c>
      <c r="L154" s="130" t="e">
        <f t="shared" si="5"/>
        <v>#N/A</v>
      </c>
      <c r="M154" s="67"/>
      <c r="P154" s="131">
        <f>COUNTIF(E$127:E154,E154)</f>
        <v>0</v>
      </c>
    </row>
    <row r="155" spans="1:16" ht="30" customHeight="1">
      <c r="A155" s="162"/>
      <c r="B155" s="174"/>
      <c r="C155" s="247"/>
      <c r="D155" s="248"/>
      <c r="E155" s="51"/>
      <c r="F155" s="51"/>
      <c r="G155" s="194"/>
      <c r="H155" s="197"/>
      <c r="I155" s="194"/>
      <c r="J155" s="134" t="str">
        <f>IF(E155&gt;0,(VLOOKUP(E155,'LISTADOS LICENCIAS'!A$3:H$501,8,FALSE))," ")</f>
        <v xml:space="preserve"> </v>
      </c>
      <c r="K155" s="130" t="e">
        <f t="shared" si="6"/>
        <v>#N/A</v>
      </c>
      <c r="L155" s="130" t="e">
        <f t="shared" si="5"/>
        <v>#N/A</v>
      </c>
      <c r="M155" s="67"/>
      <c r="P155" s="131">
        <f>COUNTIF(E$127:E155,E155)</f>
        <v>0</v>
      </c>
    </row>
    <row r="156" spans="1:16" ht="30" customHeight="1">
      <c r="A156" s="162"/>
      <c r="B156" s="174"/>
      <c r="C156" s="247"/>
      <c r="D156" s="248"/>
      <c r="E156" s="51"/>
      <c r="F156" s="51"/>
      <c r="G156" s="194"/>
      <c r="H156" s="197"/>
      <c r="I156" s="194"/>
      <c r="J156" s="134" t="str">
        <f>IF(E156&gt;0,(VLOOKUP(E156,'LISTADOS LICENCIAS'!A$3:H$501,8,FALSE))," ")</f>
        <v xml:space="preserve"> </v>
      </c>
      <c r="K156" s="130" t="e">
        <f t="shared" ref="K156:K187" si="7">VLOOKUP($A156,R$29:T$34,3,FALSE)</f>
        <v>#N/A</v>
      </c>
      <c r="L156" s="130" t="e">
        <f t="shared" si="5"/>
        <v>#N/A</v>
      </c>
      <c r="M156" s="67"/>
      <c r="P156" s="131">
        <f>COUNTIF(E$127:E156,E156)</f>
        <v>0</v>
      </c>
    </row>
    <row r="157" spans="1:16" ht="30" customHeight="1">
      <c r="A157" s="162"/>
      <c r="B157" s="174"/>
      <c r="C157" s="247"/>
      <c r="D157" s="248"/>
      <c r="E157" s="51"/>
      <c r="F157" s="51"/>
      <c r="G157" s="194"/>
      <c r="H157" s="197"/>
      <c r="I157" s="194"/>
      <c r="J157" s="134" t="str">
        <f>IF(E157&gt;0,(VLOOKUP(E157,'LISTADOS LICENCIAS'!A$3:H$501,8,FALSE))," ")</f>
        <v xml:space="preserve"> </v>
      </c>
      <c r="K157" s="130" t="e">
        <f t="shared" si="7"/>
        <v>#N/A</v>
      </c>
      <c r="L157" s="130" t="e">
        <f t="shared" ref="L157:L220" si="8">IF(J157=K157,1,0)</f>
        <v>#N/A</v>
      </c>
      <c r="M157" s="67"/>
      <c r="P157" s="131">
        <f>COUNTIF(E$127:E157,E157)</f>
        <v>0</v>
      </c>
    </row>
    <row r="158" spans="1:16" ht="30" customHeight="1">
      <c r="A158" s="162"/>
      <c r="B158" s="174"/>
      <c r="C158" s="247"/>
      <c r="D158" s="248"/>
      <c r="E158" s="51"/>
      <c r="F158" s="51"/>
      <c r="G158" s="194"/>
      <c r="H158" s="197"/>
      <c r="I158" s="194"/>
      <c r="J158" s="134" t="str">
        <f>IF(E158&gt;0,(VLOOKUP(E158,'LISTADOS LICENCIAS'!A$3:H$501,8,FALSE))," ")</f>
        <v xml:space="preserve"> </v>
      </c>
      <c r="K158" s="130" t="e">
        <f t="shared" si="7"/>
        <v>#N/A</v>
      </c>
      <c r="L158" s="130" t="e">
        <f t="shared" si="8"/>
        <v>#N/A</v>
      </c>
      <c r="M158" s="67"/>
      <c r="P158" s="131">
        <f>COUNTIF(E$127:E158,E158)</f>
        <v>0</v>
      </c>
    </row>
    <row r="159" spans="1:16" ht="30" customHeight="1">
      <c r="A159" s="162"/>
      <c r="B159" s="174"/>
      <c r="C159" s="247"/>
      <c r="D159" s="248"/>
      <c r="E159" s="51"/>
      <c r="F159" s="51"/>
      <c r="G159" s="194"/>
      <c r="H159" s="197"/>
      <c r="I159" s="194"/>
      <c r="J159" s="134" t="str">
        <f>IF(E159&gt;0,(VLOOKUP(E159,'LISTADOS LICENCIAS'!A$3:H$501,8,FALSE))," ")</f>
        <v xml:space="preserve"> </v>
      </c>
      <c r="K159" s="130" t="e">
        <f t="shared" si="7"/>
        <v>#N/A</v>
      </c>
      <c r="L159" s="130" t="e">
        <f t="shared" si="8"/>
        <v>#N/A</v>
      </c>
      <c r="M159" s="67"/>
      <c r="P159" s="131">
        <f>COUNTIF(E$127:E159,E159)</f>
        <v>0</v>
      </c>
    </row>
    <row r="160" spans="1:16" ht="30" customHeight="1">
      <c r="A160" s="162"/>
      <c r="B160" s="174"/>
      <c r="C160" s="247"/>
      <c r="D160" s="248"/>
      <c r="E160" s="51"/>
      <c r="F160" s="51"/>
      <c r="G160" s="194"/>
      <c r="H160" s="197"/>
      <c r="I160" s="194"/>
      <c r="J160" s="134" t="str">
        <f>IF(E160&gt;0,(VLOOKUP(E160,'LISTADOS LICENCIAS'!A$3:H$501,8,FALSE))," ")</f>
        <v xml:space="preserve"> </v>
      </c>
      <c r="K160" s="130" t="e">
        <f t="shared" si="7"/>
        <v>#N/A</v>
      </c>
      <c r="L160" s="130" t="e">
        <f t="shared" si="8"/>
        <v>#N/A</v>
      </c>
      <c r="M160" s="67"/>
      <c r="P160" s="131">
        <f>COUNTIF(E$127:E160,E160)</f>
        <v>0</v>
      </c>
    </row>
    <row r="161" spans="1:16" ht="30" customHeight="1">
      <c r="A161" s="162"/>
      <c r="B161" s="174"/>
      <c r="C161" s="247"/>
      <c r="D161" s="248"/>
      <c r="E161" s="51"/>
      <c r="F161" s="51"/>
      <c r="G161" s="194"/>
      <c r="H161" s="197"/>
      <c r="I161" s="194"/>
      <c r="J161" s="134" t="str">
        <f>IF(E161&gt;0,(VLOOKUP(E161,'LISTADOS LICENCIAS'!A$3:H$501,8,FALSE))," ")</f>
        <v xml:space="preserve"> </v>
      </c>
      <c r="K161" s="130" t="e">
        <f t="shared" si="7"/>
        <v>#N/A</v>
      </c>
      <c r="L161" s="130" t="e">
        <f t="shared" si="8"/>
        <v>#N/A</v>
      </c>
      <c r="M161" s="67"/>
      <c r="P161" s="131">
        <f>COUNTIF(E$127:E161,E161)</f>
        <v>0</v>
      </c>
    </row>
    <row r="162" spans="1:16" ht="30" customHeight="1">
      <c r="A162" s="162"/>
      <c r="B162" s="174"/>
      <c r="C162" s="247"/>
      <c r="D162" s="248"/>
      <c r="E162" s="51"/>
      <c r="F162" s="51"/>
      <c r="G162" s="194"/>
      <c r="H162" s="197"/>
      <c r="I162" s="194"/>
      <c r="J162" s="134" t="str">
        <f>IF(E162&gt;0,(VLOOKUP(E162,'LISTADOS LICENCIAS'!A$3:H$501,8,FALSE))," ")</f>
        <v xml:space="preserve"> </v>
      </c>
      <c r="K162" s="130" t="e">
        <f t="shared" si="7"/>
        <v>#N/A</v>
      </c>
      <c r="L162" s="130" t="e">
        <f t="shared" si="8"/>
        <v>#N/A</v>
      </c>
      <c r="M162" s="67"/>
      <c r="P162" s="131">
        <f>COUNTIF(E$127:E162,E162)</f>
        <v>0</v>
      </c>
    </row>
    <row r="163" spans="1:16" ht="30" customHeight="1">
      <c r="A163" s="162"/>
      <c r="B163" s="174"/>
      <c r="C163" s="247"/>
      <c r="D163" s="248"/>
      <c r="E163" s="51"/>
      <c r="F163" s="51"/>
      <c r="G163" s="194"/>
      <c r="H163" s="197"/>
      <c r="I163" s="194"/>
      <c r="J163" s="134" t="str">
        <f>IF(E163&gt;0,(VLOOKUP(E163,'LISTADOS LICENCIAS'!A$3:H$501,8,FALSE))," ")</f>
        <v xml:space="preserve"> </v>
      </c>
      <c r="K163" s="130" t="e">
        <f t="shared" si="7"/>
        <v>#N/A</v>
      </c>
      <c r="L163" s="130" t="e">
        <f t="shared" si="8"/>
        <v>#N/A</v>
      </c>
      <c r="M163" s="67"/>
      <c r="P163" s="131">
        <f>COUNTIF(E$127:E163,E163)</f>
        <v>0</v>
      </c>
    </row>
    <row r="164" spans="1:16" ht="30" customHeight="1">
      <c r="A164" s="162"/>
      <c r="B164" s="174"/>
      <c r="C164" s="247"/>
      <c r="D164" s="248"/>
      <c r="E164" s="51"/>
      <c r="F164" s="51"/>
      <c r="G164" s="194"/>
      <c r="H164" s="197"/>
      <c r="I164" s="194"/>
      <c r="J164" s="134" t="str">
        <f>IF(E164&gt;0,(VLOOKUP(E164,'LISTADOS LICENCIAS'!A$3:H$501,8,FALSE))," ")</f>
        <v xml:space="preserve"> </v>
      </c>
      <c r="K164" s="130" t="e">
        <f t="shared" si="7"/>
        <v>#N/A</v>
      </c>
      <c r="L164" s="130" t="e">
        <f t="shared" si="8"/>
        <v>#N/A</v>
      </c>
      <c r="M164" s="67"/>
      <c r="P164" s="131">
        <f>COUNTIF(E$127:E164,E164)</f>
        <v>0</v>
      </c>
    </row>
    <row r="165" spans="1:16" ht="30" customHeight="1">
      <c r="A165" s="162"/>
      <c r="B165" s="174"/>
      <c r="C165" s="247"/>
      <c r="D165" s="248"/>
      <c r="E165" s="51"/>
      <c r="F165" s="51"/>
      <c r="G165" s="194"/>
      <c r="H165" s="197"/>
      <c r="I165" s="194"/>
      <c r="J165" s="134" t="str">
        <f>IF(E165&gt;0,(VLOOKUP(E165,'LISTADOS LICENCIAS'!A$3:H$501,8,FALSE))," ")</f>
        <v xml:space="preserve"> </v>
      </c>
      <c r="K165" s="130" t="e">
        <f t="shared" si="7"/>
        <v>#N/A</v>
      </c>
      <c r="L165" s="130" t="e">
        <f t="shared" si="8"/>
        <v>#N/A</v>
      </c>
      <c r="M165" s="67"/>
      <c r="P165" s="131">
        <f>COUNTIF(E$127:E165,E165)</f>
        <v>0</v>
      </c>
    </row>
    <row r="166" spans="1:16" ht="30" customHeight="1">
      <c r="A166" s="162"/>
      <c r="B166" s="174"/>
      <c r="C166" s="247"/>
      <c r="D166" s="248"/>
      <c r="E166" s="51"/>
      <c r="F166" s="51"/>
      <c r="G166" s="194"/>
      <c r="H166" s="197"/>
      <c r="I166" s="194"/>
      <c r="J166" s="134" t="str">
        <f>IF(E166&gt;0,(VLOOKUP(E166,'LISTADOS LICENCIAS'!A$3:H$501,8,FALSE))," ")</f>
        <v xml:space="preserve"> </v>
      </c>
      <c r="K166" s="130" t="e">
        <f t="shared" si="7"/>
        <v>#N/A</v>
      </c>
      <c r="L166" s="130" t="e">
        <f t="shared" si="8"/>
        <v>#N/A</v>
      </c>
      <c r="M166" s="67"/>
      <c r="P166" s="131">
        <f>COUNTIF(E$127:E166,E166)</f>
        <v>0</v>
      </c>
    </row>
    <row r="167" spans="1:16" ht="30" customHeight="1">
      <c r="A167" s="162"/>
      <c r="B167" s="174"/>
      <c r="C167" s="247"/>
      <c r="D167" s="248"/>
      <c r="E167" s="51"/>
      <c r="F167" s="51"/>
      <c r="G167" s="194"/>
      <c r="H167" s="197"/>
      <c r="I167" s="194"/>
      <c r="J167" s="134" t="str">
        <f>IF(E167&gt;0,(VLOOKUP(E167,'LISTADOS LICENCIAS'!A$3:H$501,8,FALSE))," ")</f>
        <v xml:space="preserve"> </v>
      </c>
      <c r="K167" s="130" t="e">
        <f t="shared" si="7"/>
        <v>#N/A</v>
      </c>
      <c r="L167" s="130" t="e">
        <f t="shared" si="8"/>
        <v>#N/A</v>
      </c>
      <c r="M167" s="67"/>
      <c r="P167" s="131">
        <f>COUNTIF(E$127:E167,E167)</f>
        <v>0</v>
      </c>
    </row>
    <row r="168" spans="1:16" ht="30" customHeight="1">
      <c r="A168" s="162"/>
      <c r="B168" s="174"/>
      <c r="C168" s="247"/>
      <c r="D168" s="248"/>
      <c r="E168" s="51"/>
      <c r="F168" s="51"/>
      <c r="G168" s="194"/>
      <c r="H168" s="197"/>
      <c r="I168" s="194"/>
      <c r="J168" s="134" t="str">
        <f>IF(E168&gt;0,(VLOOKUP(E168,'LISTADOS LICENCIAS'!A$3:H$501,8,FALSE))," ")</f>
        <v xml:space="preserve"> </v>
      </c>
      <c r="K168" s="130" t="e">
        <f t="shared" si="7"/>
        <v>#N/A</v>
      </c>
      <c r="L168" s="130" t="e">
        <f t="shared" si="8"/>
        <v>#N/A</v>
      </c>
      <c r="M168" s="67"/>
      <c r="P168" s="131">
        <f>COUNTIF(E$127:E168,E168)</f>
        <v>0</v>
      </c>
    </row>
    <row r="169" spans="1:16" ht="30" customHeight="1">
      <c r="A169" s="162"/>
      <c r="B169" s="174"/>
      <c r="C169" s="247"/>
      <c r="D169" s="248"/>
      <c r="E169" s="51"/>
      <c r="F169" s="51"/>
      <c r="G169" s="194"/>
      <c r="H169" s="197"/>
      <c r="I169" s="194"/>
      <c r="J169" s="134" t="str">
        <f>IF(E169&gt;0,(VLOOKUP(E169,'LISTADOS LICENCIAS'!A$3:H$501,8,FALSE))," ")</f>
        <v xml:space="preserve"> </v>
      </c>
      <c r="K169" s="130" t="e">
        <f t="shared" si="7"/>
        <v>#N/A</v>
      </c>
      <c r="L169" s="130" t="e">
        <f t="shared" si="8"/>
        <v>#N/A</v>
      </c>
      <c r="M169" s="67"/>
      <c r="P169" s="131">
        <f>COUNTIF(E$127:E169,E169)</f>
        <v>0</v>
      </c>
    </row>
    <row r="170" spans="1:16" ht="30" customHeight="1">
      <c r="A170" s="162"/>
      <c r="B170" s="174"/>
      <c r="C170" s="247"/>
      <c r="D170" s="248"/>
      <c r="E170" s="51"/>
      <c r="F170" s="51"/>
      <c r="G170" s="194"/>
      <c r="H170" s="197"/>
      <c r="I170" s="194"/>
      <c r="J170" s="134" t="str">
        <f>IF(E170&gt;0,(VLOOKUP(E170,'LISTADOS LICENCIAS'!A$3:H$501,8,FALSE))," ")</f>
        <v xml:space="preserve"> </v>
      </c>
      <c r="K170" s="130" t="e">
        <f t="shared" si="7"/>
        <v>#N/A</v>
      </c>
      <c r="L170" s="130" t="e">
        <f t="shared" si="8"/>
        <v>#N/A</v>
      </c>
      <c r="M170" s="67"/>
      <c r="P170" s="131">
        <f>COUNTIF(E$127:E170,E170)</f>
        <v>0</v>
      </c>
    </row>
    <row r="171" spans="1:16" ht="30" customHeight="1">
      <c r="A171" s="162"/>
      <c r="B171" s="174"/>
      <c r="C171" s="247"/>
      <c r="D171" s="248"/>
      <c r="E171" s="51"/>
      <c r="F171" s="51"/>
      <c r="G171" s="194"/>
      <c r="H171" s="197"/>
      <c r="I171" s="194"/>
      <c r="J171" s="134" t="str">
        <f>IF(E171&gt;0,(VLOOKUP(E171,'LISTADOS LICENCIAS'!A$3:H$501,8,FALSE))," ")</f>
        <v xml:space="preserve"> </v>
      </c>
      <c r="K171" s="130" t="e">
        <f t="shared" si="7"/>
        <v>#N/A</v>
      </c>
      <c r="L171" s="130" t="e">
        <f t="shared" si="8"/>
        <v>#N/A</v>
      </c>
      <c r="M171" s="67"/>
      <c r="P171" s="131">
        <f>COUNTIF(E$127:E171,E171)</f>
        <v>0</v>
      </c>
    </row>
    <row r="172" spans="1:16" ht="30" customHeight="1">
      <c r="A172" s="162"/>
      <c r="B172" s="174"/>
      <c r="C172" s="247"/>
      <c r="D172" s="248"/>
      <c r="E172" s="51"/>
      <c r="F172" s="51"/>
      <c r="G172" s="194"/>
      <c r="H172" s="197"/>
      <c r="I172" s="194"/>
      <c r="J172" s="134" t="str">
        <f>IF(E172&gt;0,(VLOOKUP(E172,'LISTADOS LICENCIAS'!A$3:H$501,8,FALSE))," ")</f>
        <v xml:space="preserve"> </v>
      </c>
      <c r="K172" s="130" t="e">
        <f t="shared" si="7"/>
        <v>#N/A</v>
      </c>
      <c r="L172" s="130" t="e">
        <f t="shared" si="8"/>
        <v>#N/A</v>
      </c>
      <c r="M172" s="67"/>
      <c r="P172" s="131">
        <f>COUNTIF(E$127:E172,E172)</f>
        <v>0</v>
      </c>
    </row>
    <row r="173" spans="1:16" ht="30" customHeight="1">
      <c r="A173" s="162"/>
      <c r="B173" s="174"/>
      <c r="C173" s="247"/>
      <c r="D173" s="248"/>
      <c r="E173" s="51"/>
      <c r="F173" s="51"/>
      <c r="G173" s="194"/>
      <c r="H173" s="197"/>
      <c r="I173" s="194"/>
      <c r="J173" s="134" t="str">
        <f>IF(E173&gt;0,(VLOOKUP(E173,'LISTADOS LICENCIAS'!A$3:H$501,8,FALSE))," ")</f>
        <v xml:space="preserve"> </v>
      </c>
      <c r="K173" s="130" t="e">
        <f t="shared" si="7"/>
        <v>#N/A</v>
      </c>
      <c r="L173" s="130" t="e">
        <f t="shared" si="8"/>
        <v>#N/A</v>
      </c>
      <c r="M173" s="67"/>
      <c r="P173" s="131">
        <f>COUNTIF(E$127:E173,E173)</f>
        <v>0</v>
      </c>
    </row>
    <row r="174" spans="1:16" ht="30" customHeight="1">
      <c r="A174" s="162"/>
      <c r="B174" s="174"/>
      <c r="C174" s="247"/>
      <c r="D174" s="248"/>
      <c r="E174" s="51"/>
      <c r="F174" s="51"/>
      <c r="G174" s="194"/>
      <c r="H174" s="197"/>
      <c r="I174" s="194"/>
      <c r="J174" s="134" t="str">
        <f>IF(E174&gt;0,(VLOOKUP(E174,'LISTADOS LICENCIAS'!A$3:H$501,8,FALSE))," ")</f>
        <v xml:space="preserve"> </v>
      </c>
      <c r="K174" s="130" t="e">
        <f t="shared" si="7"/>
        <v>#N/A</v>
      </c>
      <c r="L174" s="130" t="e">
        <f t="shared" si="8"/>
        <v>#N/A</v>
      </c>
      <c r="M174" s="67"/>
      <c r="P174" s="131">
        <f>COUNTIF(E$127:E174,E174)</f>
        <v>0</v>
      </c>
    </row>
    <row r="175" spans="1:16" ht="30" customHeight="1">
      <c r="A175" s="162"/>
      <c r="B175" s="174"/>
      <c r="C175" s="247"/>
      <c r="D175" s="248"/>
      <c r="E175" s="51"/>
      <c r="F175" s="51"/>
      <c r="G175" s="194"/>
      <c r="H175" s="197"/>
      <c r="I175" s="194"/>
      <c r="J175" s="134" t="str">
        <f>IF(E175&gt;0,(VLOOKUP(E175,'LISTADOS LICENCIAS'!A$3:H$501,8,FALSE))," ")</f>
        <v xml:space="preserve"> </v>
      </c>
      <c r="K175" s="130" t="e">
        <f t="shared" si="7"/>
        <v>#N/A</v>
      </c>
      <c r="L175" s="130" t="e">
        <f t="shared" si="8"/>
        <v>#N/A</v>
      </c>
      <c r="M175" s="67"/>
      <c r="P175" s="131">
        <f>COUNTIF(E$127:E175,E175)</f>
        <v>0</v>
      </c>
    </row>
    <row r="176" spans="1:16" ht="30" customHeight="1">
      <c r="A176" s="162"/>
      <c r="B176" s="174"/>
      <c r="C176" s="247"/>
      <c r="D176" s="248"/>
      <c r="E176" s="51"/>
      <c r="F176" s="51"/>
      <c r="G176" s="194"/>
      <c r="H176" s="197"/>
      <c r="I176" s="194"/>
      <c r="J176" s="134" t="str">
        <f>IF(E176&gt;0,(VLOOKUP(E176,'LISTADOS LICENCIAS'!A$3:H$501,8,FALSE))," ")</f>
        <v xml:space="preserve"> </v>
      </c>
      <c r="K176" s="130" t="e">
        <f t="shared" si="7"/>
        <v>#N/A</v>
      </c>
      <c r="L176" s="130" t="e">
        <f t="shared" si="8"/>
        <v>#N/A</v>
      </c>
      <c r="M176" s="67"/>
      <c r="P176" s="131">
        <f>COUNTIF(E$127:E176,E176)</f>
        <v>0</v>
      </c>
    </row>
    <row r="177" spans="1:16" ht="30" customHeight="1">
      <c r="A177" s="162"/>
      <c r="B177" s="174"/>
      <c r="C177" s="247"/>
      <c r="D177" s="248"/>
      <c r="E177" s="51"/>
      <c r="F177" s="51"/>
      <c r="G177" s="194"/>
      <c r="H177" s="197"/>
      <c r="I177" s="194"/>
      <c r="J177" s="134" t="str">
        <f>IF(E177&gt;0,(VLOOKUP(E177,'LISTADOS LICENCIAS'!A$3:H$501,8,FALSE))," ")</f>
        <v xml:space="preserve"> </v>
      </c>
      <c r="K177" s="130" t="e">
        <f t="shared" si="7"/>
        <v>#N/A</v>
      </c>
      <c r="L177" s="130" t="e">
        <f t="shared" si="8"/>
        <v>#N/A</v>
      </c>
      <c r="M177" s="67"/>
      <c r="P177" s="131">
        <f>COUNTIF(E$127:E177,E177)</f>
        <v>0</v>
      </c>
    </row>
    <row r="178" spans="1:16" ht="30" customHeight="1">
      <c r="A178" s="162"/>
      <c r="B178" s="174"/>
      <c r="C178" s="247"/>
      <c r="D178" s="248"/>
      <c r="E178" s="51"/>
      <c r="F178" s="51"/>
      <c r="G178" s="194"/>
      <c r="H178" s="197"/>
      <c r="I178" s="194"/>
      <c r="J178" s="134" t="str">
        <f>IF(E178&gt;0,(VLOOKUP(E178,'LISTADOS LICENCIAS'!A$3:H$501,8,FALSE))," ")</f>
        <v xml:space="preserve"> </v>
      </c>
      <c r="K178" s="130" t="e">
        <f t="shared" si="7"/>
        <v>#N/A</v>
      </c>
      <c r="L178" s="130" t="e">
        <f t="shared" si="8"/>
        <v>#N/A</v>
      </c>
      <c r="M178" s="67"/>
      <c r="P178" s="131">
        <f>COUNTIF(E$127:E178,E178)</f>
        <v>0</v>
      </c>
    </row>
    <row r="179" spans="1:16" ht="30" customHeight="1">
      <c r="A179" s="162"/>
      <c r="B179" s="174"/>
      <c r="C179" s="247"/>
      <c r="D179" s="248"/>
      <c r="E179" s="51"/>
      <c r="F179" s="51"/>
      <c r="G179" s="194"/>
      <c r="H179" s="197"/>
      <c r="I179" s="194"/>
      <c r="J179" s="134" t="str">
        <f>IF(E179&gt;0,(VLOOKUP(E179,'LISTADOS LICENCIAS'!A$3:H$501,8,FALSE))," ")</f>
        <v xml:space="preserve"> </v>
      </c>
      <c r="K179" s="130" t="e">
        <f t="shared" si="7"/>
        <v>#N/A</v>
      </c>
      <c r="L179" s="130" t="e">
        <f t="shared" si="8"/>
        <v>#N/A</v>
      </c>
      <c r="M179" s="67"/>
      <c r="P179" s="131">
        <f>COUNTIF(E$127:E179,E179)</f>
        <v>0</v>
      </c>
    </row>
    <row r="180" spans="1:16" ht="30" customHeight="1">
      <c r="A180" s="162"/>
      <c r="B180" s="174"/>
      <c r="C180" s="247"/>
      <c r="D180" s="248"/>
      <c r="E180" s="51"/>
      <c r="F180" s="51"/>
      <c r="G180" s="194"/>
      <c r="H180" s="197"/>
      <c r="I180" s="194"/>
      <c r="J180" s="134" t="str">
        <f>IF(E180&gt;0,(VLOOKUP(E180,'LISTADOS LICENCIAS'!A$3:H$501,8,FALSE))," ")</f>
        <v xml:space="preserve"> </v>
      </c>
      <c r="K180" s="130" t="e">
        <f t="shared" si="7"/>
        <v>#N/A</v>
      </c>
      <c r="L180" s="130" t="e">
        <f t="shared" si="8"/>
        <v>#N/A</v>
      </c>
      <c r="M180" s="67"/>
      <c r="P180" s="131">
        <f>COUNTIF(E$127:E180,E180)</f>
        <v>0</v>
      </c>
    </row>
    <row r="181" spans="1:16" ht="30" customHeight="1">
      <c r="A181" s="162"/>
      <c r="B181" s="174"/>
      <c r="C181" s="247"/>
      <c r="D181" s="248"/>
      <c r="E181" s="51"/>
      <c r="F181" s="51"/>
      <c r="G181" s="194"/>
      <c r="H181" s="197"/>
      <c r="I181" s="194"/>
      <c r="J181" s="134" t="str">
        <f>IF(E181&gt;0,(VLOOKUP(E181,'LISTADOS LICENCIAS'!A$3:H$501,8,FALSE))," ")</f>
        <v xml:space="preserve"> </v>
      </c>
      <c r="K181" s="130" t="e">
        <f t="shared" si="7"/>
        <v>#N/A</v>
      </c>
      <c r="L181" s="130" t="e">
        <f t="shared" si="8"/>
        <v>#N/A</v>
      </c>
      <c r="M181" s="67"/>
      <c r="P181" s="131">
        <f>COUNTIF(E$127:E181,E181)</f>
        <v>0</v>
      </c>
    </row>
    <row r="182" spans="1:16" ht="30" customHeight="1">
      <c r="A182" s="162"/>
      <c r="B182" s="174"/>
      <c r="C182" s="247"/>
      <c r="D182" s="248"/>
      <c r="E182" s="51"/>
      <c r="F182" s="51"/>
      <c r="G182" s="194"/>
      <c r="H182" s="197"/>
      <c r="I182" s="194"/>
      <c r="J182" s="134" t="str">
        <f>IF(E182&gt;0,(VLOOKUP(E182,'LISTADOS LICENCIAS'!A$3:H$501,8,FALSE))," ")</f>
        <v xml:space="preserve"> </v>
      </c>
      <c r="K182" s="130" t="e">
        <f t="shared" si="7"/>
        <v>#N/A</v>
      </c>
      <c r="L182" s="130" t="e">
        <f t="shared" si="8"/>
        <v>#N/A</v>
      </c>
      <c r="M182" s="67"/>
      <c r="P182" s="131">
        <f>COUNTIF(E$127:E182,E182)</f>
        <v>0</v>
      </c>
    </row>
    <row r="183" spans="1:16" ht="30" customHeight="1">
      <c r="A183" s="162"/>
      <c r="B183" s="174"/>
      <c r="C183" s="247"/>
      <c r="D183" s="248"/>
      <c r="E183" s="51"/>
      <c r="F183" s="51"/>
      <c r="G183" s="194"/>
      <c r="H183" s="197"/>
      <c r="I183" s="194"/>
      <c r="J183" s="134" t="str">
        <f>IF(E183&gt;0,(VLOOKUP(E183,'LISTADOS LICENCIAS'!A$3:H$501,8,FALSE))," ")</f>
        <v xml:space="preserve"> </v>
      </c>
      <c r="K183" s="130" t="e">
        <f t="shared" si="7"/>
        <v>#N/A</v>
      </c>
      <c r="L183" s="130" t="e">
        <f t="shared" si="8"/>
        <v>#N/A</v>
      </c>
      <c r="M183" s="67"/>
      <c r="P183" s="131">
        <f>COUNTIF(E$127:E183,E183)</f>
        <v>0</v>
      </c>
    </row>
    <row r="184" spans="1:16" ht="30" customHeight="1">
      <c r="A184" s="162"/>
      <c r="B184" s="174"/>
      <c r="C184" s="247"/>
      <c r="D184" s="248"/>
      <c r="E184" s="51"/>
      <c r="F184" s="51"/>
      <c r="G184" s="194"/>
      <c r="H184" s="197"/>
      <c r="I184" s="194"/>
      <c r="J184" s="134" t="str">
        <f>IF(E184&gt;0,(VLOOKUP(E184,'LISTADOS LICENCIAS'!A$3:H$501,8,FALSE))," ")</f>
        <v xml:space="preserve"> </v>
      </c>
      <c r="K184" s="130" t="e">
        <f t="shared" si="7"/>
        <v>#N/A</v>
      </c>
      <c r="L184" s="130" t="e">
        <f t="shared" si="8"/>
        <v>#N/A</v>
      </c>
      <c r="M184" s="67"/>
      <c r="P184" s="131">
        <f>COUNTIF(E$127:E184,E184)</f>
        <v>0</v>
      </c>
    </row>
    <row r="185" spans="1:16" ht="30" customHeight="1">
      <c r="A185" s="162"/>
      <c r="B185" s="174"/>
      <c r="C185" s="247"/>
      <c r="D185" s="248"/>
      <c r="E185" s="51"/>
      <c r="F185" s="51"/>
      <c r="G185" s="194"/>
      <c r="H185" s="197"/>
      <c r="I185" s="194"/>
      <c r="J185" s="134" t="str">
        <f>IF(E185&gt;0,(VLOOKUP(E185,'LISTADOS LICENCIAS'!A$3:H$501,8,FALSE))," ")</f>
        <v xml:space="preserve"> </v>
      </c>
      <c r="K185" s="130" t="e">
        <f t="shared" si="7"/>
        <v>#N/A</v>
      </c>
      <c r="L185" s="130" t="e">
        <f t="shared" si="8"/>
        <v>#N/A</v>
      </c>
      <c r="M185" s="67"/>
      <c r="P185" s="131">
        <f>COUNTIF(E$127:E185,E185)</f>
        <v>0</v>
      </c>
    </row>
    <row r="186" spans="1:16" ht="30" customHeight="1">
      <c r="A186" s="162"/>
      <c r="B186" s="174"/>
      <c r="C186" s="247"/>
      <c r="D186" s="248"/>
      <c r="E186" s="51"/>
      <c r="F186" s="51"/>
      <c r="G186" s="194"/>
      <c r="H186" s="197"/>
      <c r="I186" s="194"/>
      <c r="J186" s="134" t="str">
        <f>IF(E186&gt;0,(VLOOKUP(E186,'LISTADOS LICENCIAS'!A$3:H$501,8,FALSE))," ")</f>
        <v xml:space="preserve"> </v>
      </c>
      <c r="K186" s="130" t="e">
        <f t="shared" si="7"/>
        <v>#N/A</v>
      </c>
      <c r="L186" s="130" t="e">
        <f t="shared" si="8"/>
        <v>#N/A</v>
      </c>
      <c r="M186" s="67"/>
      <c r="P186" s="131">
        <f>COUNTIF(E$127:E186,E186)</f>
        <v>0</v>
      </c>
    </row>
    <row r="187" spans="1:16" ht="30" customHeight="1">
      <c r="A187" s="162"/>
      <c r="B187" s="174"/>
      <c r="C187" s="247"/>
      <c r="D187" s="248"/>
      <c r="E187" s="51"/>
      <c r="F187" s="51"/>
      <c r="G187" s="194"/>
      <c r="H187" s="197"/>
      <c r="I187" s="194"/>
      <c r="J187" s="134" t="str">
        <f>IF(E187&gt;0,(VLOOKUP(E187,'LISTADOS LICENCIAS'!A$3:H$501,8,FALSE))," ")</f>
        <v xml:space="preserve"> </v>
      </c>
      <c r="K187" s="130" t="e">
        <f t="shared" si="7"/>
        <v>#N/A</v>
      </c>
      <c r="L187" s="130" t="e">
        <f t="shared" si="8"/>
        <v>#N/A</v>
      </c>
      <c r="M187" s="67"/>
      <c r="P187" s="131">
        <f>COUNTIF(E$127:E187,E187)</f>
        <v>0</v>
      </c>
    </row>
    <row r="188" spans="1:16" ht="30" customHeight="1">
      <c r="A188" s="162"/>
      <c r="B188" s="174"/>
      <c r="C188" s="247"/>
      <c r="D188" s="248"/>
      <c r="E188" s="51"/>
      <c r="F188" s="51"/>
      <c r="G188" s="194"/>
      <c r="H188" s="197"/>
      <c r="I188" s="194"/>
      <c r="J188" s="134" t="str">
        <f>IF(E188&gt;0,(VLOOKUP(E188,'LISTADOS LICENCIAS'!A$3:H$501,8,FALSE))," ")</f>
        <v xml:space="preserve"> </v>
      </c>
      <c r="K188" s="130" t="e">
        <f t="shared" ref="K188:K219" si="9">VLOOKUP($A188,R$29:T$34,3,FALSE)</f>
        <v>#N/A</v>
      </c>
      <c r="L188" s="130" t="e">
        <f t="shared" si="8"/>
        <v>#N/A</v>
      </c>
      <c r="M188" s="67"/>
      <c r="P188" s="131">
        <f>COUNTIF(E$127:E188,E188)</f>
        <v>0</v>
      </c>
    </row>
    <row r="189" spans="1:16" ht="30" customHeight="1">
      <c r="A189" s="162"/>
      <c r="B189" s="174"/>
      <c r="C189" s="247"/>
      <c r="D189" s="248"/>
      <c r="E189" s="51"/>
      <c r="F189" s="51"/>
      <c r="G189" s="194"/>
      <c r="H189" s="197"/>
      <c r="I189" s="194"/>
      <c r="J189" s="134" t="str">
        <f>IF(E189&gt;0,(VLOOKUP(E189,'LISTADOS LICENCIAS'!A$3:H$501,8,FALSE))," ")</f>
        <v xml:space="preserve"> </v>
      </c>
      <c r="K189" s="130" t="e">
        <f t="shared" si="9"/>
        <v>#N/A</v>
      </c>
      <c r="L189" s="130" t="e">
        <f t="shared" si="8"/>
        <v>#N/A</v>
      </c>
      <c r="M189" s="67"/>
      <c r="P189" s="131">
        <f>COUNTIF(E$127:E189,E189)</f>
        <v>0</v>
      </c>
    </row>
    <row r="190" spans="1:16" ht="30" customHeight="1">
      <c r="A190" s="162"/>
      <c r="B190" s="174"/>
      <c r="C190" s="247"/>
      <c r="D190" s="248"/>
      <c r="E190" s="51"/>
      <c r="F190" s="51"/>
      <c r="G190" s="194"/>
      <c r="H190" s="197"/>
      <c r="I190" s="194"/>
      <c r="J190" s="134" t="str">
        <f>IF(E190&gt;0,(VLOOKUP(E190,'LISTADOS LICENCIAS'!A$3:H$501,8,FALSE))," ")</f>
        <v xml:space="preserve"> </v>
      </c>
      <c r="K190" s="130" t="e">
        <f t="shared" si="9"/>
        <v>#N/A</v>
      </c>
      <c r="L190" s="130" t="e">
        <f t="shared" si="8"/>
        <v>#N/A</v>
      </c>
      <c r="M190" s="67"/>
      <c r="P190" s="131">
        <f>COUNTIF(E$127:E190,E190)</f>
        <v>0</v>
      </c>
    </row>
    <row r="191" spans="1:16" ht="30" customHeight="1">
      <c r="A191" s="162"/>
      <c r="B191" s="174"/>
      <c r="C191" s="247"/>
      <c r="D191" s="248"/>
      <c r="E191" s="51"/>
      <c r="F191" s="51"/>
      <c r="G191" s="194"/>
      <c r="H191" s="197"/>
      <c r="I191" s="194"/>
      <c r="J191" s="134" t="str">
        <f>IF(E191&gt;0,(VLOOKUP(E191,'LISTADOS LICENCIAS'!A$3:H$501,8,FALSE))," ")</f>
        <v xml:space="preserve"> </v>
      </c>
      <c r="K191" s="130" t="e">
        <f t="shared" si="9"/>
        <v>#N/A</v>
      </c>
      <c r="L191" s="130" t="e">
        <f t="shared" si="8"/>
        <v>#N/A</v>
      </c>
      <c r="M191" s="67"/>
      <c r="P191" s="131">
        <f>COUNTIF(E$127:E191,E191)</f>
        <v>0</v>
      </c>
    </row>
    <row r="192" spans="1:16" ht="30" customHeight="1">
      <c r="A192" s="162"/>
      <c r="B192" s="174"/>
      <c r="C192" s="247"/>
      <c r="D192" s="248"/>
      <c r="E192" s="51"/>
      <c r="F192" s="51"/>
      <c r="G192" s="194"/>
      <c r="H192" s="197"/>
      <c r="I192" s="194"/>
      <c r="J192" s="134" t="str">
        <f>IF(E192&gt;0,(VLOOKUP(E192,'LISTADOS LICENCIAS'!A$3:H$501,8,FALSE))," ")</f>
        <v xml:space="preserve"> </v>
      </c>
      <c r="K192" s="130" t="e">
        <f t="shared" si="9"/>
        <v>#N/A</v>
      </c>
      <c r="L192" s="130" t="e">
        <f t="shared" si="8"/>
        <v>#N/A</v>
      </c>
      <c r="M192" s="67"/>
      <c r="P192" s="131">
        <f>COUNTIF(E$127:E192,E192)</f>
        <v>0</v>
      </c>
    </row>
    <row r="193" spans="1:16" ht="30" customHeight="1">
      <c r="A193" s="162"/>
      <c r="B193" s="174"/>
      <c r="C193" s="247"/>
      <c r="D193" s="248"/>
      <c r="E193" s="51"/>
      <c r="F193" s="51"/>
      <c r="G193" s="194"/>
      <c r="H193" s="197"/>
      <c r="I193" s="194"/>
      <c r="J193" s="134" t="str">
        <f>IF(E193&gt;0,(VLOOKUP(E193,'LISTADOS LICENCIAS'!A$3:H$501,8,FALSE))," ")</f>
        <v xml:space="preserve"> </v>
      </c>
      <c r="K193" s="130" t="e">
        <f t="shared" si="9"/>
        <v>#N/A</v>
      </c>
      <c r="L193" s="130" t="e">
        <f t="shared" si="8"/>
        <v>#N/A</v>
      </c>
      <c r="M193" s="67"/>
      <c r="P193" s="131">
        <f>COUNTIF(E$127:E193,E193)</f>
        <v>0</v>
      </c>
    </row>
    <row r="194" spans="1:16" ht="30" customHeight="1">
      <c r="A194" s="162"/>
      <c r="B194" s="174"/>
      <c r="C194" s="247"/>
      <c r="D194" s="248"/>
      <c r="E194" s="51"/>
      <c r="F194" s="51"/>
      <c r="G194" s="194"/>
      <c r="H194" s="197"/>
      <c r="I194" s="194"/>
      <c r="J194" s="134" t="str">
        <f>IF(E194&gt;0,(VLOOKUP(E194,'LISTADOS LICENCIAS'!A$3:H$501,8,FALSE))," ")</f>
        <v xml:space="preserve"> </v>
      </c>
      <c r="K194" s="130" t="e">
        <f t="shared" si="9"/>
        <v>#N/A</v>
      </c>
      <c r="L194" s="130" t="e">
        <f t="shared" si="8"/>
        <v>#N/A</v>
      </c>
      <c r="M194" s="67"/>
      <c r="P194" s="131">
        <f>COUNTIF(E$127:E194,E194)</f>
        <v>0</v>
      </c>
    </row>
    <row r="195" spans="1:16" ht="30" customHeight="1">
      <c r="A195" s="162"/>
      <c r="B195" s="174"/>
      <c r="C195" s="247"/>
      <c r="D195" s="248"/>
      <c r="E195" s="51"/>
      <c r="F195" s="51"/>
      <c r="G195" s="194"/>
      <c r="H195" s="197"/>
      <c r="I195" s="194"/>
      <c r="J195" s="134" t="str">
        <f>IF(E195&gt;0,(VLOOKUP(E195,'LISTADOS LICENCIAS'!A$3:H$501,8,FALSE))," ")</f>
        <v xml:space="preserve"> </v>
      </c>
      <c r="K195" s="130" t="e">
        <f t="shared" si="9"/>
        <v>#N/A</v>
      </c>
      <c r="L195" s="130" t="e">
        <f t="shared" si="8"/>
        <v>#N/A</v>
      </c>
      <c r="M195" s="67"/>
      <c r="P195" s="131">
        <f>COUNTIF(E$127:E195,E195)</f>
        <v>0</v>
      </c>
    </row>
    <row r="196" spans="1:16" ht="30" customHeight="1">
      <c r="A196" s="162"/>
      <c r="B196" s="174"/>
      <c r="C196" s="247"/>
      <c r="D196" s="248"/>
      <c r="E196" s="51"/>
      <c r="F196" s="51"/>
      <c r="G196" s="194"/>
      <c r="H196" s="197"/>
      <c r="I196" s="194"/>
      <c r="J196" s="134" t="str">
        <f>IF(E196&gt;0,(VLOOKUP(E196,'LISTADOS LICENCIAS'!A$3:H$501,8,FALSE))," ")</f>
        <v xml:space="preserve"> </v>
      </c>
      <c r="K196" s="130" t="e">
        <f t="shared" si="9"/>
        <v>#N/A</v>
      </c>
      <c r="L196" s="130" t="e">
        <f t="shared" si="8"/>
        <v>#N/A</v>
      </c>
      <c r="M196" s="67"/>
      <c r="P196" s="131">
        <f>COUNTIF(E$127:E196,E196)</f>
        <v>0</v>
      </c>
    </row>
    <row r="197" spans="1:16" ht="30" customHeight="1">
      <c r="A197" s="162"/>
      <c r="B197" s="174"/>
      <c r="C197" s="247"/>
      <c r="D197" s="248"/>
      <c r="E197" s="51"/>
      <c r="F197" s="51"/>
      <c r="G197" s="194"/>
      <c r="H197" s="197"/>
      <c r="I197" s="194"/>
      <c r="J197" s="134" t="str">
        <f>IF(E197&gt;0,(VLOOKUP(E197,'LISTADOS LICENCIAS'!A$3:H$501,8,FALSE))," ")</f>
        <v xml:space="preserve"> </v>
      </c>
      <c r="K197" s="130" t="e">
        <f t="shared" si="9"/>
        <v>#N/A</v>
      </c>
      <c r="L197" s="130" t="e">
        <f t="shared" si="8"/>
        <v>#N/A</v>
      </c>
      <c r="M197" s="67"/>
      <c r="P197" s="131">
        <f>COUNTIF(E$127:E197,E197)</f>
        <v>0</v>
      </c>
    </row>
    <row r="198" spans="1:16" ht="30" customHeight="1">
      <c r="A198" s="162"/>
      <c r="B198" s="174"/>
      <c r="C198" s="247"/>
      <c r="D198" s="248"/>
      <c r="E198" s="51"/>
      <c r="F198" s="51"/>
      <c r="G198" s="194"/>
      <c r="H198" s="197"/>
      <c r="I198" s="194"/>
      <c r="J198" s="134" t="str">
        <f>IF(E198&gt;0,(VLOOKUP(E198,'LISTADOS LICENCIAS'!A$3:H$501,8,FALSE))," ")</f>
        <v xml:space="preserve"> </v>
      </c>
      <c r="K198" s="130" t="e">
        <f t="shared" si="9"/>
        <v>#N/A</v>
      </c>
      <c r="L198" s="130" t="e">
        <f t="shared" si="8"/>
        <v>#N/A</v>
      </c>
      <c r="M198" s="67"/>
      <c r="P198" s="131">
        <f>COUNTIF(E$127:E198,E198)</f>
        <v>0</v>
      </c>
    </row>
    <row r="199" spans="1:16" ht="30" customHeight="1">
      <c r="A199" s="162"/>
      <c r="B199" s="174"/>
      <c r="C199" s="247"/>
      <c r="D199" s="248"/>
      <c r="E199" s="51"/>
      <c r="F199" s="51"/>
      <c r="G199" s="194"/>
      <c r="H199" s="197"/>
      <c r="I199" s="194"/>
      <c r="J199" s="134" t="str">
        <f>IF(E199&gt;0,(VLOOKUP(E199,'LISTADOS LICENCIAS'!A$3:H$501,8,FALSE))," ")</f>
        <v xml:space="preserve"> </v>
      </c>
      <c r="K199" s="130" t="e">
        <f t="shared" si="9"/>
        <v>#N/A</v>
      </c>
      <c r="L199" s="130" t="e">
        <f t="shared" si="8"/>
        <v>#N/A</v>
      </c>
      <c r="M199" s="67"/>
      <c r="P199" s="131">
        <f>COUNTIF(E$127:E199,E199)</f>
        <v>0</v>
      </c>
    </row>
    <row r="200" spans="1:16" ht="30" customHeight="1">
      <c r="A200" s="162"/>
      <c r="B200" s="174"/>
      <c r="C200" s="247"/>
      <c r="D200" s="248"/>
      <c r="E200" s="51"/>
      <c r="F200" s="51"/>
      <c r="G200" s="194"/>
      <c r="H200" s="197"/>
      <c r="I200" s="194"/>
      <c r="J200" s="134" t="str">
        <f>IF(E200&gt;0,(VLOOKUP(E200,'LISTADOS LICENCIAS'!A$3:H$501,8,FALSE))," ")</f>
        <v xml:space="preserve"> </v>
      </c>
      <c r="K200" s="130" t="e">
        <f t="shared" si="9"/>
        <v>#N/A</v>
      </c>
      <c r="L200" s="130" t="e">
        <f t="shared" si="8"/>
        <v>#N/A</v>
      </c>
      <c r="M200" s="67"/>
      <c r="P200" s="131">
        <f>COUNTIF(E$127:E200,E200)</f>
        <v>0</v>
      </c>
    </row>
    <row r="201" spans="1:16" ht="30" customHeight="1">
      <c r="A201" s="162"/>
      <c r="B201" s="174"/>
      <c r="C201" s="247"/>
      <c r="D201" s="248"/>
      <c r="E201" s="51"/>
      <c r="F201" s="51"/>
      <c r="G201" s="194"/>
      <c r="H201" s="197"/>
      <c r="I201" s="194"/>
      <c r="J201" s="134" t="str">
        <f>IF(E201&gt;0,(VLOOKUP(E201,'LISTADOS LICENCIAS'!A$3:H$501,8,FALSE))," ")</f>
        <v xml:space="preserve"> </v>
      </c>
      <c r="K201" s="130" t="e">
        <f t="shared" si="9"/>
        <v>#N/A</v>
      </c>
      <c r="L201" s="130" t="e">
        <f t="shared" si="8"/>
        <v>#N/A</v>
      </c>
      <c r="M201" s="67"/>
      <c r="P201" s="131">
        <f>COUNTIF(E$127:E201,E201)</f>
        <v>0</v>
      </c>
    </row>
    <row r="202" spans="1:16" ht="30" customHeight="1">
      <c r="A202" s="162"/>
      <c r="B202" s="174"/>
      <c r="C202" s="247"/>
      <c r="D202" s="248"/>
      <c r="E202" s="51"/>
      <c r="F202" s="51"/>
      <c r="G202" s="194"/>
      <c r="H202" s="197"/>
      <c r="I202" s="194"/>
      <c r="J202" s="134" t="str">
        <f>IF(E202&gt;0,(VLOOKUP(E202,'LISTADOS LICENCIAS'!A$3:H$501,8,FALSE))," ")</f>
        <v xml:space="preserve"> </v>
      </c>
      <c r="K202" s="130" t="e">
        <f t="shared" si="9"/>
        <v>#N/A</v>
      </c>
      <c r="L202" s="130" t="e">
        <f t="shared" si="8"/>
        <v>#N/A</v>
      </c>
      <c r="M202" s="67"/>
      <c r="P202" s="131">
        <f>COUNTIF(E$127:E202,E202)</f>
        <v>0</v>
      </c>
    </row>
    <row r="203" spans="1:16" ht="30" customHeight="1">
      <c r="A203" s="162"/>
      <c r="B203" s="174"/>
      <c r="C203" s="247"/>
      <c r="D203" s="248"/>
      <c r="E203" s="51"/>
      <c r="F203" s="51"/>
      <c r="G203" s="194"/>
      <c r="H203" s="197"/>
      <c r="I203" s="194"/>
      <c r="J203" s="134" t="str">
        <f>IF(E203&gt;0,(VLOOKUP(E203,'LISTADOS LICENCIAS'!A$3:H$501,8,FALSE))," ")</f>
        <v xml:space="preserve"> </v>
      </c>
      <c r="K203" s="130" t="e">
        <f t="shared" si="9"/>
        <v>#N/A</v>
      </c>
      <c r="L203" s="130" t="e">
        <f t="shared" si="8"/>
        <v>#N/A</v>
      </c>
      <c r="M203" s="67"/>
      <c r="P203" s="131">
        <f>COUNTIF(E$127:E203,E203)</f>
        <v>0</v>
      </c>
    </row>
    <row r="204" spans="1:16" ht="30" customHeight="1">
      <c r="A204" s="162"/>
      <c r="B204" s="174"/>
      <c r="C204" s="247"/>
      <c r="D204" s="248"/>
      <c r="E204" s="51"/>
      <c r="F204" s="51"/>
      <c r="G204" s="194"/>
      <c r="H204" s="197"/>
      <c r="I204" s="194"/>
      <c r="J204" s="134" t="str">
        <f>IF(E204&gt;0,(VLOOKUP(E204,'LISTADOS LICENCIAS'!A$3:H$501,8,FALSE))," ")</f>
        <v xml:space="preserve"> </v>
      </c>
      <c r="K204" s="130" t="e">
        <f t="shared" si="9"/>
        <v>#N/A</v>
      </c>
      <c r="L204" s="130" t="e">
        <f t="shared" si="8"/>
        <v>#N/A</v>
      </c>
      <c r="M204" s="67"/>
      <c r="P204" s="131">
        <f>COUNTIF(E$127:E204,E204)</f>
        <v>0</v>
      </c>
    </row>
    <row r="205" spans="1:16" ht="30" customHeight="1">
      <c r="A205" s="162"/>
      <c r="B205" s="174"/>
      <c r="C205" s="247"/>
      <c r="D205" s="248"/>
      <c r="E205" s="51"/>
      <c r="F205" s="51"/>
      <c r="G205" s="194"/>
      <c r="H205" s="197"/>
      <c r="I205" s="194"/>
      <c r="J205" s="134" t="str">
        <f>IF(E205&gt;0,(VLOOKUP(E205,'LISTADOS LICENCIAS'!A$3:H$501,8,FALSE))," ")</f>
        <v xml:space="preserve"> </v>
      </c>
      <c r="K205" s="130" t="e">
        <f t="shared" si="9"/>
        <v>#N/A</v>
      </c>
      <c r="L205" s="130" t="e">
        <f t="shared" si="8"/>
        <v>#N/A</v>
      </c>
      <c r="M205" s="67"/>
      <c r="P205" s="131">
        <f>COUNTIF(E$127:E205,E205)</f>
        <v>0</v>
      </c>
    </row>
    <row r="206" spans="1:16" ht="30" customHeight="1">
      <c r="A206" s="162"/>
      <c r="B206" s="174"/>
      <c r="C206" s="247"/>
      <c r="D206" s="248"/>
      <c r="E206" s="51"/>
      <c r="F206" s="51"/>
      <c r="G206" s="194"/>
      <c r="H206" s="197"/>
      <c r="I206" s="194"/>
      <c r="J206" s="134" t="str">
        <f>IF(E206&gt;0,(VLOOKUP(E206,'LISTADOS LICENCIAS'!A$3:H$501,8,FALSE))," ")</f>
        <v xml:space="preserve"> </v>
      </c>
      <c r="K206" s="130" t="e">
        <f t="shared" si="9"/>
        <v>#N/A</v>
      </c>
      <c r="L206" s="130" t="e">
        <f t="shared" si="8"/>
        <v>#N/A</v>
      </c>
      <c r="M206" s="67"/>
      <c r="P206" s="131">
        <f>COUNTIF(E$127:E206,E206)</f>
        <v>0</v>
      </c>
    </row>
    <row r="207" spans="1:16" ht="30" customHeight="1">
      <c r="A207" s="162"/>
      <c r="B207" s="174"/>
      <c r="C207" s="247"/>
      <c r="D207" s="248"/>
      <c r="E207" s="51"/>
      <c r="F207" s="51"/>
      <c r="G207" s="194"/>
      <c r="H207" s="197"/>
      <c r="I207" s="194"/>
      <c r="J207" s="134" t="str">
        <f>IF(E207&gt;0,(VLOOKUP(E207,'LISTADOS LICENCIAS'!A$3:H$501,8,FALSE))," ")</f>
        <v xml:space="preserve"> </v>
      </c>
      <c r="K207" s="130" t="e">
        <f t="shared" si="9"/>
        <v>#N/A</v>
      </c>
      <c r="L207" s="130" t="e">
        <f t="shared" si="8"/>
        <v>#N/A</v>
      </c>
      <c r="M207" s="67"/>
      <c r="P207" s="131">
        <f>COUNTIF(E$127:E207,E207)</f>
        <v>0</v>
      </c>
    </row>
    <row r="208" spans="1:16" ht="30" customHeight="1">
      <c r="A208" s="162"/>
      <c r="B208" s="174"/>
      <c r="C208" s="247"/>
      <c r="D208" s="248"/>
      <c r="E208" s="51"/>
      <c r="F208" s="51"/>
      <c r="G208" s="194"/>
      <c r="H208" s="197"/>
      <c r="I208" s="194"/>
      <c r="J208" s="134" t="str">
        <f>IF(E208&gt;0,(VLOOKUP(E208,'LISTADOS LICENCIAS'!A$3:H$501,8,FALSE))," ")</f>
        <v xml:space="preserve"> </v>
      </c>
      <c r="K208" s="130" t="e">
        <f t="shared" si="9"/>
        <v>#N/A</v>
      </c>
      <c r="L208" s="130" t="e">
        <f t="shared" si="8"/>
        <v>#N/A</v>
      </c>
      <c r="M208" s="67"/>
      <c r="P208" s="131">
        <f>COUNTIF(E$127:E208,E208)</f>
        <v>0</v>
      </c>
    </row>
    <row r="209" spans="1:16" ht="30" customHeight="1">
      <c r="A209" s="162"/>
      <c r="B209" s="174"/>
      <c r="C209" s="247"/>
      <c r="D209" s="248"/>
      <c r="E209" s="51"/>
      <c r="F209" s="51"/>
      <c r="G209" s="194"/>
      <c r="H209" s="197"/>
      <c r="I209" s="194"/>
      <c r="J209" s="134" t="str">
        <f>IF(E209&gt;0,(VLOOKUP(E209,'LISTADOS LICENCIAS'!A$3:H$501,8,FALSE))," ")</f>
        <v xml:space="preserve"> </v>
      </c>
      <c r="K209" s="130" t="e">
        <f t="shared" si="9"/>
        <v>#N/A</v>
      </c>
      <c r="L209" s="130" t="e">
        <f t="shared" si="8"/>
        <v>#N/A</v>
      </c>
      <c r="M209" s="67"/>
      <c r="P209" s="131">
        <f>COUNTIF(E$127:E209,E209)</f>
        <v>0</v>
      </c>
    </row>
    <row r="210" spans="1:16" ht="30" customHeight="1">
      <c r="A210" s="162"/>
      <c r="B210" s="174"/>
      <c r="C210" s="247"/>
      <c r="D210" s="248"/>
      <c r="E210" s="51"/>
      <c r="F210" s="51"/>
      <c r="G210" s="194"/>
      <c r="H210" s="197"/>
      <c r="I210" s="194"/>
      <c r="J210" s="134" t="str">
        <f>IF(E210&gt;0,(VLOOKUP(E210,'LISTADOS LICENCIAS'!A$3:H$501,8,FALSE))," ")</f>
        <v xml:space="preserve"> </v>
      </c>
      <c r="K210" s="130" t="e">
        <f t="shared" si="9"/>
        <v>#N/A</v>
      </c>
      <c r="L210" s="130" t="e">
        <f t="shared" si="8"/>
        <v>#N/A</v>
      </c>
      <c r="M210" s="67"/>
      <c r="P210" s="131">
        <f>COUNTIF(E$127:E210,E210)</f>
        <v>0</v>
      </c>
    </row>
    <row r="211" spans="1:16" ht="30" customHeight="1">
      <c r="A211" s="162"/>
      <c r="B211" s="174"/>
      <c r="C211" s="247"/>
      <c r="D211" s="248"/>
      <c r="E211" s="51"/>
      <c r="F211" s="51"/>
      <c r="G211" s="194"/>
      <c r="H211" s="197"/>
      <c r="I211" s="194"/>
      <c r="J211" s="134" t="str">
        <f>IF(E211&gt;0,(VLOOKUP(E211,'LISTADOS LICENCIAS'!A$3:H$501,8,FALSE))," ")</f>
        <v xml:space="preserve"> </v>
      </c>
      <c r="K211" s="130" t="e">
        <f t="shared" si="9"/>
        <v>#N/A</v>
      </c>
      <c r="L211" s="130" t="e">
        <f t="shared" si="8"/>
        <v>#N/A</v>
      </c>
      <c r="M211" s="67"/>
      <c r="P211" s="131">
        <f>COUNTIF(E$127:E211,E211)</f>
        <v>0</v>
      </c>
    </row>
    <row r="212" spans="1:16" ht="30" customHeight="1">
      <c r="A212" s="162"/>
      <c r="B212" s="174"/>
      <c r="C212" s="247"/>
      <c r="D212" s="248"/>
      <c r="E212" s="51"/>
      <c r="F212" s="51"/>
      <c r="G212" s="194"/>
      <c r="H212" s="197"/>
      <c r="I212" s="194"/>
      <c r="J212" s="134" t="str">
        <f>IF(E212&gt;0,(VLOOKUP(E212,'LISTADOS LICENCIAS'!A$3:H$501,8,FALSE))," ")</f>
        <v xml:space="preserve"> </v>
      </c>
      <c r="K212" s="130" t="e">
        <f t="shared" si="9"/>
        <v>#N/A</v>
      </c>
      <c r="L212" s="130" t="e">
        <f t="shared" si="8"/>
        <v>#N/A</v>
      </c>
      <c r="M212" s="67"/>
      <c r="P212" s="131">
        <f>COUNTIF(E$127:E212,E212)</f>
        <v>0</v>
      </c>
    </row>
    <row r="213" spans="1:16" ht="30" customHeight="1">
      <c r="A213" s="162"/>
      <c r="B213" s="174"/>
      <c r="C213" s="247"/>
      <c r="D213" s="248"/>
      <c r="E213" s="51"/>
      <c r="F213" s="51"/>
      <c r="G213" s="194"/>
      <c r="H213" s="197"/>
      <c r="I213" s="194"/>
      <c r="J213" s="134" t="str">
        <f>IF(E213&gt;0,(VLOOKUP(E213,'LISTADOS LICENCIAS'!A$3:H$501,8,FALSE))," ")</f>
        <v xml:space="preserve"> </v>
      </c>
      <c r="K213" s="130" t="e">
        <f t="shared" si="9"/>
        <v>#N/A</v>
      </c>
      <c r="L213" s="130" t="e">
        <f t="shared" si="8"/>
        <v>#N/A</v>
      </c>
      <c r="M213" s="67"/>
      <c r="P213" s="131">
        <f>COUNTIF(E$127:E213,E213)</f>
        <v>0</v>
      </c>
    </row>
    <row r="214" spans="1:16" ht="30" customHeight="1">
      <c r="A214" s="162"/>
      <c r="B214" s="174"/>
      <c r="C214" s="247"/>
      <c r="D214" s="248"/>
      <c r="E214" s="51"/>
      <c r="F214" s="51"/>
      <c r="G214" s="194"/>
      <c r="H214" s="197"/>
      <c r="I214" s="194"/>
      <c r="J214" s="134" t="str">
        <f>IF(E214&gt;0,(VLOOKUP(E214,'LISTADOS LICENCIAS'!A$3:H$501,8,FALSE))," ")</f>
        <v xml:space="preserve"> </v>
      </c>
      <c r="K214" s="130" t="e">
        <f t="shared" si="9"/>
        <v>#N/A</v>
      </c>
      <c r="L214" s="130" t="e">
        <f t="shared" si="8"/>
        <v>#N/A</v>
      </c>
      <c r="M214" s="67"/>
      <c r="P214" s="131">
        <f>COUNTIF(E$127:E214,E214)</f>
        <v>0</v>
      </c>
    </row>
    <row r="215" spans="1:16" ht="30" customHeight="1">
      <c r="A215" s="162"/>
      <c r="B215" s="174"/>
      <c r="C215" s="247"/>
      <c r="D215" s="248"/>
      <c r="E215" s="51"/>
      <c r="F215" s="51"/>
      <c r="G215" s="194"/>
      <c r="H215" s="197"/>
      <c r="I215" s="194"/>
      <c r="J215" s="134" t="str">
        <f>IF(E215&gt;0,(VLOOKUP(E215,'LISTADOS LICENCIAS'!A$3:H$501,8,FALSE))," ")</f>
        <v xml:space="preserve"> </v>
      </c>
      <c r="K215" s="130" t="e">
        <f t="shared" si="9"/>
        <v>#N/A</v>
      </c>
      <c r="L215" s="130" t="e">
        <f t="shared" si="8"/>
        <v>#N/A</v>
      </c>
      <c r="M215" s="67"/>
      <c r="P215" s="131">
        <f>COUNTIF(E$127:E215,E215)</f>
        <v>0</v>
      </c>
    </row>
    <row r="216" spans="1:16" ht="30" customHeight="1">
      <c r="A216" s="162"/>
      <c r="B216" s="174"/>
      <c r="C216" s="247"/>
      <c r="D216" s="248"/>
      <c r="E216" s="51"/>
      <c r="F216" s="51"/>
      <c r="G216" s="194"/>
      <c r="H216" s="197"/>
      <c r="I216" s="194"/>
      <c r="J216" s="134" t="str">
        <f>IF(E216&gt;0,(VLOOKUP(E216,'LISTADOS LICENCIAS'!A$3:H$501,8,FALSE))," ")</f>
        <v xml:space="preserve"> </v>
      </c>
      <c r="K216" s="130" t="e">
        <f t="shared" si="9"/>
        <v>#N/A</v>
      </c>
      <c r="L216" s="130" t="e">
        <f t="shared" si="8"/>
        <v>#N/A</v>
      </c>
      <c r="M216" s="67"/>
      <c r="P216" s="131">
        <f>COUNTIF(E$127:E216,E216)</f>
        <v>0</v>
      </c>
    </row>
    <row r="217" spans="1:16" ht="30" customHeight="1">
      <c r="A217" s="162"/>
      <c r="B217" s="174"/>
      <c r="C217" s="247"/>
      <c r="D217" s="248"/>
      <c r="E217" s="51"/>
      <c r="F217" s="51"/>
      <c r="G217" s="194"/>
      <c r="H217" s="197"/>
      <c r="I217" s="194"/>
      <c r="J217" s="134" t="str">
        <f>IF(E217&gt;0,(VLOOKUP(E217,'LISTADOS LICENCIAS'!A$3:H$501,8,FALSE))," ")</f>
        <v xml:space="preserve"> </v>
      </c>
      <c r="K217" s="130" t="e">
        <f t="shared" si="9"/>
        <v>#N/A</v>
      </c>
      <c r="L217" s="130" t="e">
        <f t="shared" si="8"/>
        <v>#N/A</v>
      </c>
      <c r="M217" s="67"/>
      <c r="P217" s="131">
        <f>COUNTIF(E$127:E217,E217)</f>
        <v>0</v>
      </c>
    </row>
    <row r="218" spans="1:16" ht="30" customHeight="1">
      <c r="A218" s="162"/>
      <c r="B218" s="174"/>
      <c r="C218" s="247"/>
      <c r="D218" s="248"/>
      <c r="E218" s="51"/>
      <c r="F218" s="51"/>
      <c r="G218" s="194"/>
      <c r="H218" s="197"/>
      <c r="I218" s="194"/>
      <c r="J218" s="134" t="str">
        <f>IF(E218&gt;0,(VLOOKUP(E218,'LISTADOS LICENCIAS'!A$3:H$501,8,FALSE))," ")</f>
        <v xml:space="preserve"> </v>
      </c>
      <c r="K218" s="130" t="e">
        <f t="shared" si="9"/>
        <v>#N/A</v>
      </c>
      <c r="L218" s="130" t="e">
        <f t="shared" si="8"/>
        <v>#N/A</v>
      </c>
      <c r="M218" s="67"/>
      <c r="P218" s="131">
        <f>COUNTIF(E$127:E218,E218)</f>
        <v>0</v>
      </c>
    </row>
    <row r="219" spans="1:16" ht="30" customHeight="1">
      <c r="A219" s="162"/>
      <c r="B219" s="174"/>
      <c r="C219" s="247"/>
      <c r="D219" s="248"/>
      <c r="E219" s="51"/>
      <c r="F219" s="51"/>
      <c r="G219" s="194"/>
      <c r="H219" s="197"/>
      <c r="I219" s="194"/>
      <c r="J219" s="134" t="str">
        <f>IF(E219&gt;0,(VLOOKUP(E219,'LISTADOS LICENCIAS'!A$3:H$501,8,FALSE))," ")</f>
        <v xml:space="preserve"> </v>
      </c>
      <c r="K219" s="130" t="e">
        <f t="shared" si="9"/>
        <v>#N/A</v>
      </c>
      <c r="L219" s="130" t="e">
        <f t="shared" si="8"/>
        <v>#N/A</v>
      </c>
      <c r="M219" s="67"/>
      <c r="P219" s="131">
        <f>COUNTIF(E$127:E219,E219)</f>
        <v>0</v>
      </c>
    </row>
    <row r="220" spans="1:16" ht="30" customHeight="1">
      <c r="A220" s="162"/>
      <c r="B220" s="174"/>
      <c r="C220" s="247"/>
      <c r="D220" s="248"/>
      <c r="E220" s="51"/>
      <c r="F220" s="51"/>
      <c r="G220" s="194"/>
      <c r="H220" s="197"/>
      <c r="I220" s="194"/>
      <c r="J220" s="134" t="str">
        <f>IF(E220&gt;0,(VLOOKUP(E220,'LISTADOS LICENCIAS'!A$3:H$501,8,FALSE))," ")</f>
        <v xml:space="preserve"> </v>
      </c>
      <c r="K220" s="130" t="e">
        <f t="shared" ref="K220:K227" si="10">VLOOKUP($A220,R$29:T$34,3,FALSE)</f>
        <v>#N/A</v>
      </c>
      <c r="L220" s="130" t="e">
        <f t="shared" si="8"/>
        <v>#N/A</v>
      </c>
      <c r="M220" s="67"/>
      <c r="P220" s="131">
        <f>COUNTIF(E$127:E220,E220)</f>
        <v>0</v>
      </c>
    </row>
    <row r="221" spans="1:16" ht="30" customHeight="1">
      <c r="A221" s="162"/>
      <c r="B221" s="174"/>
      <c r="C221" s="247"/>
      <c r="D221" s="248"/>
      <c r="E221" s="51"/>
      <c r="F221" s="51"/>
      <c r="G221" s="194"/>
      <c r="H221" s="197"/>
      <c r="I221" s="194"/>
      <c r="J221" s="134" t="str">
        <f>IF(E221&gt;0,(VLOOKUP(E221,'LISTADOS LICENCIAS'!A$3:H$501,8,FALSE))," ")</f>
        <v xml:space="preserve"> </v>
      </c>
      <c r="K221" s="130" t="e">
        <f t="shared" si="10"/>
        <v>#N/A</v>
      </c>
      <c r="L221" s="130" t="e">
        <f t="shared" ref="L221:L227" si="11">IF(J221=K221,1,0)</f>
        <v>#N/A</v>
      </c>
      <c r="M221" s="67"/>
      <c r="P221" s="131">
        <f>COUNTIF(E$127:E221,E221)</f>
        <v>0</v>
      </c>
    </row>
    <row r="222" spans="1:16" ht="30" customHeight="1">
      <c r="A222" s="162"/>
      <c r="B222" s="174"/>
      <c r="C222" s="247"/>
      <c r="D222" s="248"/>
      <c r="E222" s="51"/>
      <c r="F222" s="51"/>
      <c r="G222" s="194"/>
      <c r="H222" s="197"/>
      <c r="I222" s="194"/>
      <c r="J222" s="134" t="str">
        <f>IF(E222&gt;0,(VLOOKUP(E222,'LISTADOS LICENCIAS'!A$3:H$501,8,FALSE))," ")</f>
        <v xml:space="preserve"> </v>
      </c>
      <c r="K222" s="130" t="e">
        <f t="shared" si="10"/>
        <v>#N/A</v>
      </c>
      <c r="L222" s="130" t="e">
        <f t="shared" si="11"/>
        <v>#N/A</v>
      </c>
      <c r="M222" s="67"/>
      <c r="P222" s="131">
        <f>COUNTIF(E$127:E222,E222)</f>
        <v>0</v>
      </c>
    </row>
    <row r="223" spans="1:16" ht="30" customHeight="1">
      <c r="A223" s="162"/>
      <c r="B223" s="174"/>
      <c r="C223" s="247"/>
      <c r="D223" s="248"/>
      <c r="E223" s="51"/>
      <c r="F223" s="51"/>
      <c r="G223" s="194"/>
      <c r="H223" s="197"/>
      <c r="I223" s="194"/>
      <c r="J223" s="134" t="str">
        <f>IF(E223&gt;0,(VLOOKUP(E223,'LISTADOS LICENCIAS'!A$3:H$501,8,FALSE))," ")</f>
        <v xml:space="preserve"> </v>
      </c>
      <c r="K223" s="130" t="e">
        <f t="shared" si="10"/>
        <v>#N/A</v>
      </c>
      <c r="L223" s="130" t="e">
        <f t="shared" si="11"/>
        <v>#N/A</v>
      </c>
      <c r="M223" s="67"/>
      <c r="P223" s="131">
        <f>COUNTIF(E$127:E223,E223)</f>
        <v>0</v>
      </c>
    </row>
    <row r="224" spans="1:16" ht="30" customHeight="1">
      <c r="A224" s="162"/>
      <c r="B224" s="174"/>
      <c r="C224" s="247"/>
      <c r="D224" s="248"/>
      <c r="E224" s="51"/>
      <c r="F224" s="51"/>
      <c r="G224" s="194"/>
      <c r="H224" s="197"/>
      <c r="I224" s="194"/>
      <c r="J224" s="134" t="str">
        <f>IF(E224&gt;0,(VLOOKUP(E224,'LISTADOS LICENCIAS'!A$3:H$501,8,FALSE))," ")</f>
        <v xml:space="preserve"> </v>
      </c>
      <c r="K224" s="130" t="e">
        <f t="shared" si="10"/>
        <v>#N/A</v>
      </c>
      <c r="L224" s="130" t="e">
        <f t="shared" si="11"/>
        <v>#N/A</v>
      </c>
      <c r="M224" s="67"/>
      <c r="P224" s="131">
        <f>COUNTIF(E$127:E224,E224)</f>
        <v>0</v>
      </c>
    </row>
    <row r="225" spans="1:16" ht="30" customHeight="1">
      <c r="A225" s="162"/>
      <c r="B225" s="174"/>
      <c r="C225" s="247"/>
      <c r="D225" s="248"/>
      <c r="E225" s="51"/>
      <c r="F225" s="51"/>
      <c r="G225" s="194"/>
      <c r="H225" s="197"/>
      <c r="I225" s="194"/>
      <c r="J225" s="134" t="str">
        <f>IF(E225&gt;0,(VLOOKUP(E225,'LISTADOS LICENCIAS'!A$3:H$501,8,FALSE))," ")</f>
        <v xml:space="preserve"> </v>
      </c>
      <c r="K225" s="130" t="e">
        <f t="shared" si="10"/>
        <v>#N/A</v>
      </c>
      <c r="L225" s="130" t="e">
        <f t="shared" si="11"/>
        <v>#N/A</v>
      </c>
      <c r="M225" s="67"/>
      <c r="P225" s="131">
        <f>COUNTIF(E$127:E225,E225)</f>
        <v>0</v>
      </c>
    </row>
    <row r="226" spans="1:16" ht="30" customHeight="1">
      <c r="A226" s="162"/>
      <c r="B226" s="174"/>
      <c r="C226" s="247"/>
      <c r="D226" s="248"/>
      <c r="E226" s="51"/>
      <c r="F226" s="51"/>
      <c r="G226" s="194"/>
      <c r="H226" s="197"/>
      <c r="I226" s="194"/>
      <c r="J226" s="134" t="str">
        <f>IF(E226&gt;0,(VLOOKUP(E226,'LISTADOS LICENCIAS'!A$3:H$501,8,FALSE))," ")</f>
        <v xml:space="preserve"> </v>
      </c>
      <c r="K226" s="130" t="e">
        <f t="shared" si="10"/>
        <v>#N/A</v>
      </c>
      <c r="L226" s="130" t="e">
        <f t="shared" si="11"/>
        <v>#N/A</v>
      </c>
      <c r="M226" s="67"/>
      <c r="P226" s="131">
        <f>COUNTIF(E$127:E226,E226)</f>
        <v>0</v>
      </c>
    </row>
    <row r="227" spans="1:16" ht="30" customHeight="1">
      <c r="A227" s="162"/>
      <c r="B227" s="174"/>
      <c r="C227" s="247"/>
      <c r="D227" s="248"/>
      <c r="E227" s="51"/>
      <c r="F227" s="51"/>
      <c r="G227" s="194"/>
      <c r="H227" s="197"/>
      <c r="I227" s="194"/>
      <c r="J227" s="134" t="str">
        <f>IF(E227&gt;0,(VLOOKUP(E227,'LISTADOS LICENCIAS'!A$3:H$501,8,FALSE))," ")</f>
        <v xml:space="preserve"> </v>
      </c>
      <c r="K227" s="130" t="e">
        <f t="shared" si="10"/>
        <v>#N/A</v>
      </c>
      <c r="L227" s="130" t="e">
        <f t="shared" si="11"/>
        <v>#N/A</v>
      </c>
      <c r="M227" s="67"/>
      <c r="P227" s="131">
        <f>COUNTIF(E$127:E227,E227)</f>
        <v>0</v>
      </c>
    </row>
    <row r="228" spans="1:16">
      <c r="M228" s="67"/>
      <c r="P228" s="131"/>
    </row>
    <row r="229" spans="1:16">
      <c r="M229" s="67"/>
    </row>
    <row r="230" spans="1:16">
      <c r="M230" s="67"/>
    </row>
    <row r="231" spans="1:16">
      <c r="M231" s="67"/>
    </row>
    <row r="232" spans="1:16">
      <c r="M232" s="67"/>
    </row>
    <row r="233" spans="1:16">
      <c r="M233" s="67"/>
    </row>
    <row r="234" spans="1:16">
      <c r="M234" s="67"/>
    </row>
    <row r="235" spans="1:16">
      <c r="M235" s="67"/>
    </row>
    <row r="236" spans="1:16">
      <c r="M236" s="67"/>
    </row>
    <row r="237" spans="1:16">
      <c r="M237" s="67"/>
    </row>
    <row r="238" spans="1:16">
      <c r="M238" s="67"/>
    </row>
    <row r="239" spans="1:16">
      <c r="M239" s="67"/>
    </row>
    <row r="240" spans="1:16">
      <c r="M240" s="67"/>
    </row>
    <row r="241" spans="13:13">
      <c r="M241" s="67"/>
    </row>
    <row r="242" spans="13:13">
      <c r="M242" s="67"/>
    </row>
    <row r="243" spans="13:13">
      <c r="M243" s="67"/>
    </row>
    <row r="244" spans="13:13">
      <c r="M244" s="67"/>
    </row>
    <row r="245" spans="13:13">
      <c r="M245" s="67"/>
    </row>
    <row r="246" spans="13:13">
      <c r="M246" s="67"/>
    </row>
    <row r="247" spans="13:13">
      <c r="M247" s="67"/>
    </row>
    <row r="248" spans="13:13">
      <c r="M248" s="67"/>
    </row>
    <row r="249" spans="13:13">
      <c r="M249" s="67"/>
    </row>
    <row r="250" spans="13:13">
      <c r="M250" s="67"/>
    </row>
    <row r="251" spans="13:13">
      <c r="M251" s="67"/>
    </row>
    <row r="252" spans="13:13">
      <c r="M252" s="67"/>
    </row>
    <row r="253" spans="13:13">
      <c r="M253" s="67"/>
    </row>
    <row r="254" spans="13:13">
      <c r="M254" s="67"/>
    </row>
    <row r="255" spans="13:13">
      <c r="M255" s="67"/>
    </row>
    <row r="256" spans="13:13">
      <c r="M256" s="67"/>
    </row>
    <row r="257" spans="13:13">
      <c r="M257" s="67"/>
    </row>
    <row r="258" spans="13:13">
      <c r="M258" s="67"/>
    </row>
    <row r="259" spans="13:13">
      <c r="M259" s="67"/>
    </row>
    <row r="260" spans="13:13">
      <c r="M260" s="67"/>
    </row>
    <row r="261" spans="13:13">
      <c r="M261" s="67"/>
    </row>
    <row r="262" spans="13:13">
      <c r="M262" s="67"/>
    </row>
    <row r="263" spans="13:13">
      <c r="M263" s="67"/>
    </row>
    <row r="264" spans="13:13">
      <c r="M264" s="67"/>
    </row>
    <row r="265" spans="13:13">
      <c r="M265" s="67"/>
    </row>
    <row r="266" spans="13:13">
      <c r="M266" s="67"/>
    </row>
    <row r="267" spans="13:13">
      <c r="M267" s="67"/>
    </row>
    <row r="268" spans="13:13">
      <c r="M268" s="67"/>
    </row>
    <row r="269" spans="13:13">
      <c r="M269" s="67"/>
    </row>
    <row r="270" spans="13:13">
      <c r="M270" s="67"/>
    </row>
    <row r="271" spans="13:13">
      <c r="M271" s="67"/>
    </row>
    <row r="272" spans="13:13">
      <c r="M272" s="67"/>
    </row>
    <row r="273" spans="13:13">
      <c r="M273" s="67"/>
    </row>
    <row r="274" spans="13:13">
      <c r="M274" s="67"/>
    </row>
    <row r="275" spans="13:13">
      <c r="M275" s="67"/>
    </row>
    <row r="276" spans="13:13">
      <c r="M276" s="67"/>
    </row>
    <row r="277" spans="13:13">
      <c r="M277" s="67"/>
    </row>
    <row r="278" spans="13:13">
      <c r="M278" s="67"/>
    </row>
    <row r="279" spans="13:13">
      <c r="M279" s="67"/>
    </row>
    <row r="280" spans="13:13">
      <c r="M280" s="67"/>
    </row>
    <row r="281" spans="13:13">
      <c r="M281" s="67"/>
    </row>
    <row r="282" spans="13:13">
      <c r="M282" s="67"/>
    </row>
    <row r="283" spans="13:13">
      <c r="M283" s="67"/>
    </row>
    <row r="284" spans="13:13">
      <c r="M284" s="67"/>
    </row>
    <row r="285" spans="13:13">
      <c r="M285" s="67"/>
    </row>
    <row r="286" spans="13:13">
      <c r="M286" s="67"/>
    </row>
    <row r="287" spans="13:13">
      <c r="M287" s="67"/>
    </row>
    <row r="288" spans="13:13">
      <c r="M288" s="67"/>
    </row>
    <row r="289" spans="13:13">
      <c r="M289" s="67"/>
    </row>
    <row r="290" spans="13:13">
      <c r="M290" s="67"/>
    </row>
    <row r="291" spans="13:13">
      <c r="M291" s="67"/>
    </row>
    <row r="292" spans="13:13">
      <c r="M292" s="67"/>
    </row>
    <row r="293" spans="13:13">
      <c r="M293" s="67"/>
    </row>
    <row r="294" spans="13:13">
      <c r="M294" s="67"/>
    </row>
    <row r="295" spans="13:13">
      <c r="M295" s="67"/>
    </row>
    <row r="296" spans="13:13">
      <c r="M296" s="67"/>
    </row>
    <row r="297" spans="13:13">
      <c r="M297" s="67"/>
    </row>
    <row r="298" spans="13:13">
      <c r="M298" s="67"/>
    </row>
    <row r="299" spans="13:13">
      <c r="M299" s="67"/>
    </row>
    <row r="300" spans="13:13">
      <c r="M300" s="67"/>
    </row>
    <row r="301" spans="13:13">
      <c r="M301" s="67"/>
    </row>
    <row r="302" spans="13:13">
      <c r="M302" s="67"/>
    </row>
    <row r="303" spans="13:13">
      <c r="M303" s="67"/>
    </row>
    <row r="304" spans="13:13">
      <c r="M304" s="67"/>
    </row>
    <row r="305" spans="13:13">
      <c r="M305" s="67"/>
    </row>
    <row r="306" spans="13:13">
      <c r="M306" s="67"/>
    </row>
    <row r="307" spans="13:13">
      <c r="M307" s="67"/>
    </row>
    <row r="308" spans="13:13">
      <c r="M308" s="67"/>
    </row>
    <row r="309" spans="13:13">
      <c r="M309" s="67"/>
    </row>
    <row r="310" spans="13:13">
      <c r="M310" s="67"/>
    </row>
    <row r="311" spans="13:13">
      <c r="M311" s="67"/>
    </row>
    <row r="312" spans="13:13">
      <c r="M312" s="67"/>
    </row>
    <row r="313" spans="13:13">
      <c r="M313" s="67"/>
    </row>
    <row r="314" spans="13:13">
      <c r="M314" s="67"/>
    </row>
    <row r="315" spans="13:13">
      <c r="M315" s="67"/>
    </row>
    <row r="316" spans="13:13">
      <c r="M316" s="67"/>
    </row>
    <row r="317" spans="13:13">
      <c r="M317" s="67"/>
    </row>
    <row r="318" spans="13:13">
      <c r="M318" s="67"/>
    </row>
    <row r="319" spans="13:13">
      <c r="M319" s="67"/>
    </row>
    <row r="320" spans="13:13">
      <c r="M320" s="67"/>
    </row>
    <row r="321" spans="13:13">
      <c r="M321" s="67"/>
    </row>
    <row r="322" spans="13:13">
      <c r="M322" s="67"/>
    </row>
    <row r="323" spans="13:13">
      <c r="M323" s="67"/>
    </row>
    <row r="324" spans="13:13">
      <c r="M324" s="67"/>
    </row>
    <row r="325" spans="13:13">
      <c r="M325" s="67"/>
    </row>
    <row r="326" spans="13:13">
      <c r="M326" s="67"/>
    </row>
    <row r="327" spans="13:13">
      <c r="M327" s="67"/>
    </row>
    <row r="328" spans="13:13">
      <c r="M328" s="67"/>
    </row>
    <row r="329" spans="13:13">
      <c r="M329" s="67"/>
    </row>
    <row r="330" spans="13:13">
      <c r="M330" s="67"/>
    </row>
    <row r="331" spans="13:13">
      <c r="M331" s="67"/>
    </row>
    <row r="332" spans="13:13">
      <c r="M332" s="67"/>
    </row>
    <row r="333" spans="13:13">
      <c r="M333" s="67"/>
    </row>
    <row r="334" spans="13:13">
      <c r="M334" s="67"/>
    </row>
    <row r="335" spans="13:13">
      <c r="M335" s="67"/>
    </row>
    <row r="336" spans="13:13">
      <c r="M336" s="67"/>
    </row>
    <row r="337" spans="13:13">
      <c r="M337" s="67"/>
    </row>
    <row r="338" spans="13:13">
      <c r="M338" s="67"/>
    </row>
    <row r="339" spans="13:13">
      <c r="M339" s="67"/>
    </row>
    <row r="340" spans="13:13">
      <c r="M340" s="67"/>
    </row>
    <row r="341" spans="13:13">
      <c r="M341" s="67"/>
    </row>
    <row r="342" spans="13:13">
      <c r="M342" s="67"/>
    </row>
    <row r="343" spans="13:13">
      <c r="M343" s="67"/>
    </row>
    <row r="344" spans="13:13">
      <c r="M344" s="67"/>
    </row>
    <row r="345" spans="13:13">
      <c r="M345" s="67"/>
    </row>
    <row r="346" spans="13:13">
      <c r="M346" s="67"/>
    </row>
    <row r="347" spans="13:13">
      <c r="M347" s="67"/>
    </row>
    <row r="348" spans="13:13">
      <c r="M348" s="67"/>
    </row>
    <row r="349" spans="13:13">
      <c r="M349" s="67"/>
    </row>
    <row r="350" spans="13:13">
      <c r="M350" s="67"/>
    </row>
    <row r="351" spans="13:13">
      <c r="M351" s="67"/>
    </row>
    <row r="352" spans="13:13">
      <c r="M352" s="67"/>
    </row>
    <row r="353" spans="13:13">
      <c r="M353" s="67"/>
    </row>
    <row r="354" spans="13:13">
      <c r="M354" s="67"/>
    </row>
    <row r="355" spans="13:13">
      <c r="M355" s="67"/>
    </row>
    <row r="356" spans="13:13">
      <c r="M356" s="67"/>
    </row>
    <row r="357" spans="13:13">
      <c r="M357" s="67"/>
    </row>
    <row r="358" spans="13:13">
      <c r="M358" s="67"/>
    </row>
    <row r="359" spans="13:13">
      <c r="M359" s="67"/>
    </row>
    <row r="360" spans="13:13">
      <c r="M360" s="67"/>
    </row>
    <row r="361" spans="13:13">
      <c r="M361" s="67"/>
    </row>
    <row r="362" spans="13:13">
      <c r="M362" s="67"/>
    </row>
    <row r="363" spans="13:13">
      <c r="M363" s="67"/>
    </row>
    <row r="364" spans="13:13">
      <c r="M364" s="67"/>
    </row>
    <row r="365" spans="13:13">
      <c r="M365" s="67"/>
    </row>
    <row r="366" spans="13:13">
      <c r="M366" s="67"/>
    </row>
    <row r="367" spans="13:13">
      <c r="M367" s="67"/>
    </row>
    <row r="368" spans="13:13">
      <c r="M368" s="67"/>
    </row>
    <row r="369" spans="13:13">
      <c r="M369" s="67"/>
    </row>
    <row r="370" spans="13:13">
      <c r="M370" s="67"/>
    </row>
    <row r="371" spans="13:13">
      <c r="M371" s="67"/>
    </row>
    <row r="372" spans="13:13">
      <c r="M372" s="67"/>
    </row>
    <row r="373" spans="13:13">
      <c r="M373" s="67"/>
    </row>
    <row r="374" spans="13:13">
      <c r="M374" s="67"/>
    </row>
    <row r="375" spans="13:13">
      <c r="M375" s="67"/>
    </row>
    <row r="376" spans="13:13">
      <c r="M376" s="67"/>
    </row>
    <row r="377" spans="13:13">
      <c r="M377" s="67"/>
    </row>
    <row r="378" spans="13:13">
      <c r="M378" s="67"/>
    </row>
    <row r="379" spans="13:13">
      <c r="M379" s="67"/>
    </row>
    <row r="380" spans="13:13">
      <c r="M380" s="67"/>
    </row>
    <row r="381" spans="13:13">
      <c r="M381" s="67"/>
    </row>
    <row r="382" spans="13:13">
      <c r="M382" s="67"/>
    </row>
    <row r="383" spans="13:13">
      <c r="M383" s="76"/>
    </row>
    <row r="384" spans="13:13">
      <c r="M384" s="76"/>
    </row>
    <row r="385" spans="13:13">
      <c r="M385" s="76"/>
    </row>
    <row r="386" spans="13:13">
      <c r="M386" s="76"/>
    </row>
    <row r="387" spans="13:13">
      <c r="M387" s="76"/>
    </row>
    <row r="388" spans="13:13">
      <c r="M388" s="76"/>
    </row>
    <row r="389" spans="13:13">
      <c r="M389" s="76"/>
    </row>
    <row r="390" spans="13:13">
      <c r="M390" s="76"/>
    </row>
  </sheetData>
  <sheetProtection password="CAA7" sheet="1" objects="1" scenarios="1"/>
  <mergeCells count="260">
    <mergeCell ref="N29:O31"/>
    <mergeCell ref="C90:D90"/>
    <mergeCell ref="C91:D91"/>
    <mergeCell ref="N32:O33"/>
    <mergeCell ref="N35:O37"/>
    <mergeCell ref="N9:O11"/>
    <mergeCell ref="N12:O16"/>
    <mergeCell ref="N21:O22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29:D29"/>
    <mergeCell ref="C30:D30"/>
    <mergeCell ref="E17:G17"/>
    <mergeCell ref="E18:G18"/>
    <mergeCell ref="B19:D19"/>
    <mergeCell ref="B15:D15"/>
    <mergeCell ref="B17:D17"/>
    <mergeCell ref="C22:E22"/>
    <mergeCell ref="C23:E23"/>
    <mergeCell ref="G22:H22"/>
    <mergeCell ref="G23:H23"/>
    <mergeCell ref="C24:E24"/>
    <mergeCell ref="A22:B24"/>
    <mergeCell ref="E19:G19"/>
    <mergeCell ref="A21:B21"/>
    <mergeCell ref="C21:I21"/>
    <mergeCell ref="H24:I24"/>
    <mergeCell ref="C226:D226"/>
    <mergeCell ref="C227:D227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2:D92"/>
    <mergeCell ref="C93:D93"/>
    <mergeCell ref="C94:D94"/>
    <mergeCell ref="C95:D95"/>
    <mergeCell ref="C86:D86"/>
    <mergeCell ref="C87:D87"/>
    <mergeCell ref="C88:D88"/>
    <mergeCell ref="C89:D89"/>
    <mergeCell ref="C81:D81"/>
    <mergeCell ref="C82:D82"/>
    <mergeCell ref="C83:D83"/>
    <mergeCell ref="C84:D84"/>
    <mergeCell ref="C85:D85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1:D31"/>
    <mergeCell ref="C37:D37"/>
    <mergeCell ref="C38:D38"/>
    <mergeCell ref="C39:D39"/>
    <mergeCell ref="C40:D40"/>
    <mergeCell ref="C32:D32"/>
    <mergeCell ref="C33:D33"/>
    <mergeCell ref="C34:D34"/>
    <mergeCell ref="C35:D35"/>
    <mergeCell ref="N19:O20"/>
    <mergeCell ref="B16:D16"/>
    <mergeCell ref="B18:D18"/>
    <mergeCell ref="B14:D14"/>
    <mergeCell ref="N17:O18"/>
    <mergeCell ref="A15:A19"/>
    <mergeCell ref="A8:C8"/>
    <mergeCell ref="N23:O25"/>
    <mergeCell ref="C28:D28"/>
    <mergeCell ref="C27:D27"/>
    <mergeCell ref="E14:G14"/>
    <mergeCell ref="E15:G15"/>
    <mergeCell ref="E16:G16"/>
    <mergeCell ref="A9:C9"/>
    <mergeCell ref="B12:D12"/>
    <mergeCell ref="B11:D11"/>
    <mergeCell ref="F8:I8"/>
    <mergeCell ref="C26:D26"/>
    <mergeCell ref="D9:F9"/>
    <mergeCell ref="H9:I9"/>
    <mergeCell ref="E11:G11"/>
    <mergeCell ref="E12:G12"/>
    <mergeCell ref="N26:O27"/>
    <mergeCell ref="N28:O28"/>
    <mergeCell ref="C1:I1"/>
    <mergeCell ref="D2:I2"/>
    <mergeCell ref="D3:I3"/>
    <mergeCell ref="D4:I4"/>
    <mergeCell ref="N1:O2"/>
    <mergeCell ref="N3:O4"/>
    <mergeCell ref="N5:O6"/>
    <mergeCell ref="N7:O8"/>
    <mergeCell ref="A4:C4"/>
    <mergeCell ref="A2:C2"/>
    <mergeCell ref="A3:C3"/>
    <mergeCell ref="D6:E6"/>
    <mergeCell ref="D7:E7"/>
    <mergeCell ref="D8:E8"/>
    <mergeCell ref="F6:I7"/>
    <mergeCell ref="A6:C7"/>
  </mergeCells>
  <conditionalFormatting sqref="E13">
    <cfRule type="expression" dxfId="1" priority="4">
      <formula>K13=0</formula>
    </cfRule>
  </conditionalFormatting>
  <conditionalFormatting sqref="I13">
    <cfRule type="expression" dxfId="0" priority="3">
      <formula>K13=0</formula>
    </cfRule>
  </conditionalFormatting>
  <dataValidations count="6">
    <dataValidation type="whole" allowBlank="1" showInputMessage="1" showErrorMessage="1" sqref="F22:F23 I22">
      <formula1>0</formula1>
      <formula2>30</formula2>
    </dataValidation>
    <dataValidation type="list" allowBlank="1" showInputMessage="1" showErrorMessage="1" sqref="I23">
      <formula1>$Q$24:$Q$25</formula1>
    </dataValidation>
    <dataValidation type="list" allowBlank="1" showInputMessage="1" showErrorMessage="1" sqref="E28:E227">
      <formula1>$R$24:$R$25</formula1>
    </dataValidation>
    <dataValidation type="list" allowBlank="1" showInputMessage="1" showErrorMessage="1" sqref="B28:B227">
      <formula1>$Q$40:$Q$43</formula1>
    </dataValidation>
    <dataValidation type="list" allowBlank="1" showInputMessage="1" showErrorMessage="1" sqref="F28:F227">
      <formula1>$Q$28:$Q$35</formula1>
    </dataValidation>
    <dataValidation type="list" allowBlank="1" showInputMessage="1" showErrorMessage="1" sqref="A28:A227">
      <formula1>$R$28:$R$38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7" fitToHeight="0" orientation="portrait" r:id="rId1"/>
  <rowBreaks count="1" manualBreakCount="1">
    <brk id="121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3" t="s">
        <v>33</v>
      </c>
      <c r="B1" s="52" t="s">
        <v>32</v>
      </c>
    </row>
    <row r="2" spans="1:2" ht="21">
      <c r="A2" s="55" t="s">
        <v>36</v>
      </c>
      <c r="B2" s="54" t="s">
        <v>35</v>
      </c>
    </row>
    <row r="3" spans="1:2" ht="21">
      <c r="A3" s="55" t="s">
        <v>38</v>
      </c>
      <c r="B3" s="54" t="s">
        <v>37</v>
      </c>
    </row>
    <row r="4" spans="1:2" ht="21">
      <c r="A4" s="55" t="s">
        <v>40</v>
      </c>
      <c r="B4" s="54" t="s">
        <v>39</v>
      </c>
    </row>
    <row r="5" spans="1:2" ht="21">
      <c r="A5" s="55" t="s">
        <v>42</v>
      </c>
      <c r="B5" s="54" t="s">
        <v>41</v>
      </c>
    </row>
    <row r="6" spans="1:2" ht="21">
      <c r="A6" s="55" t="s">
        <v>44</v>
      </c>
      <c r="B6" s="54" t="s">
        <v>43</v>
      </c>
    </row>
    <row r="7" spans="1:2" ht="21">
      <c r="A7" s="55" t="s">
        <v>46</v>
      </c>
      <c r="B7" s="54" t="s">
        <v>45</v>
      </c>
    </row>
    <row r="8" spans="1:2" ht="21">
      <c r="A8" s="55" t="s">
        <v>47</v>
      </c>
      <c r="B8" s="54" t="s">
        <v>145</v>
      </c>
    </row>
    <row r="9" spans="1:2" ht="21">
      <c r="A9" s="55" t="s">
        <v>49</v>
      </c>
      <c r="B9" s="54" t="s">
        <v>48</v>
      </c>
    </row>
    <row r="10" spans="1:2" ht="21">
      <c r="A10" s="55" t="s">
        <v>51</v>
      </c>
      <c r="B10" s="54" t="s">
        <v>50</v>
      </c>
    </row>
    <row r="11" spans="1:2" ht="21">
      <c r="A11" s="55" t="s">
        <v>53</v>
      </c>
      <c r="B11" s="54" t="s">
        <v>52</v>
      </c>
    </row>
    <row r="12" spans="1:2" ht="21">
      <c r="A12" s="55" t="s">
        <v>54</v>
      </c>
      <c r="B12" s="54" t="s">
        <v>146</v>
      </c>
    </row>
    <row r="13" spans="1:2" ht="21">
      <c r="A13" s="70" t="s">
        <v>56</v>
      </c>
      <c r="B13" s="71" t="s">
        <v>55</v>
      </c>
    </row>
    <row r="14" spans="1:2" ht="21.75" thickBot="1">
      <c r="A14" s="57" t="s">
        <v>58</v>
      </c>
      <c r="B14" s="56" t="s">
        <v>57</v>
      </c>
    </row>
    <row r="15" spans="1:2" ht="15.75" thickTop="1"/>
    <row r="16" spans="1:2" ht="15.75">
      <c r="A16" s="121">
        <v>920198</v>
      </c>
      <c r="B16" s="122" t="s">
        <v>33</v>
      </c>
    </row>
    <row r="17" spans="1:2" ht="15.75">
      <c r="A17" s="54">
        <v>140296</v>
      </c>
      <c r="B17" s="123" t="s">
        <v>36</v>
      </c>
    </row>
    <row r="18" spans="1:2" ht="15.75">
      <c r="A18" s="54">
        <v>140394</v>
      </c>
      <c r="B18" s="123" t="s">
        <v>38</v>
      </c>
    </row>
    <row r="19" spans="1:2" ht="15.75">
      <c r="A19" s="54">
        <v>140492</v>
      </c>
      <c r="B19" s="123" t="s">
        <v>40</v>
      </c>
    </row>
    <row r="20" spans="1:2" ht="15.75">
      <c r="A20" s="54">
        <v>110590</v>
      </c>
      <c r="B20" s="123" t="s">
        <v>42</v>
      </c>
    </row>
    <row r="21" spans="1:2" ht="15.75">
      <c r="A21" s="54">
        <v>140688</v>
      </c>
      <c r="B21" s="123" t="s">
        <v>44</v>
      </c>
    </row>
    <row r="22" spans="1:2" ht="15.75">
      <c r="A22" s="54">
        <v>110786</v>
      </c>
      <c r="B22" s="123" t="s">
        <v>46</v>
      </c>
    </row>
    <row r="23" spans="1:2" ht="15.75">
      <c r="A23" s="54">
        <v>400884</v>
      </c>
      <c r="B23" s="123" t="s">
        <v>47</v>
      </c>
    </row>
    <row r="24" spans="1:2" ht="15.75">
      <c r="A24" s="54">
        <v>920982</v>
      </c>
      <c r="B24" s="123" t="s">
        <v>49</v>
      </c>
    </row>
    <row r="25" spans="1:2" ht="15.75">
      <c r="A25" s="54">
        <v>111080</v>
      </c>
      <c r="B25" s="123" t="s">
        <v>51</v>
      </c>
    </row>
    <row r="26" spans="1:2" ht="15.75">
      <c r="A26" s="54">
        <v>141178</v>
      </c>
      <c r="B26" s="123" t="s">
        <v>53</v>
      </c>
    </row>
    <row r="27" spans="1:2" ht="15.75">
      <c r="A27" s="54">
        <v>921276</v>
      </c>
      <c r="B27" s="123" t="s">
        <v>54</v>
      </c>
    </row>
    <row r="28" spans="1:2" ht="15.75">
      <c r="A28" s="54">
        <v>921374</v>
      </c>
      <c r="B28" s="123" t="s">
        <v>56</v>
      </c>
    </row>
    <row r="29" spans="1:2" ht="16.5" thickBot="1">
      <c r="A29" s="56">
        <v>141472</v>
      </c>
      <c r="B29" s="124" t="s">
        <v>58</v>
      </c>
    </row>
    <row r="30" spans="1:2" ht="15.75" thickTop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1" t="s">
        <v>59</v>
      </c>
      <c r="B1" s="92" t="s">
        <v>60</v>
      </c>
      <c r="C1" s="92" t="s">
        <v>14</v>
      </c>
      <c r="D1" s="92" t="s">
        <v>61</v>
      </c>
      <c r="E1" s="92" t="s">
        <v>10</v>
      </c>
      <c r="F1" s="92" t="s">
        <v>62</v>
      </c>
      <c r="G1" s="92" t="s">
        <v>21</v>
      </c>
      <c r="H1" s="92" t="s">
        <v>63</v>
      </c>
      <c r="I1" s="93" t="s">
        <v>147</v>
      </c>
      <c r="J1" s="108" t="s">
        <v>148</v>
      </c>
      <c r="K1" s="109" t="s">
        <v>149</v>
      </c>
      <c r="L1" s="458" t="s">
        <v>150</v>
      </c>
      <c r="M1" s="459"/>
      <c r="N1" s="460" t="s">
        <v>148</v>
      </c>
      <c r="O1" s="460"/>
      <c r="P1" s="460" t="s">
        <v>149</v>
      </c>
      <c r="Q1" s="460"/>
      <c r="R1" s="185" t="s">
        <v>150</v>
      </c>
      <c r="S1" s="94" t="s">
        <v>151</v>
      </c>
      <c r="T1" s="94" t="s">
        <v>152</v>
      </c>
    </row>
    <row r="2" spans="1:20" ht="15" customHeight="1" thickTop="1">
      <c r="A2" s="97"/>
      <c r="B2" s="98"/>
      <c r="C2" s="98"/>
      <c r="D2" s="98"/>
      <c r="E2" s="98"/>
      <c r="F2" s="98"/>
      <c r="G2" s="99"/>
      <c r="H2" s="98"/>
      <c r="I2" s="100"/>
      <c r="J2" s="95">
        <f>(I2=$J$1)*1</f>
        <v>0</v>
      </c>
      <c r="K2" s="96">
        <f>(I2=$K$1)*1</f>
        <v>0</v>
      </c>
      <c r="L2" s="96">
        <f>(D2='SOLICITUD INSCRIPCIÓN'!$D$8)*1</f>
        <v>1</v>
      </c>
      <c r="M2" s="96">
        <f>(RANK($L2,$L$2:$L$1500,0)+COUNTIF($L$2:$L2,L2)-1)*L2</f>
        <v>1</v>
      </c>
      <c r="N2" s="96">
        <f>((D2='SOLICITUD INSCRIPCIÓN'!$D$8)*1)*J2</f>
        <v>0</v>
      </c>
      <c r="O2" s="96">
        <f>(RANK($N2,$N$2:$N$1500,0)+COUNTIF($N$2:$N2,N2)-1)*N2</f>
        <v>0</v>
      </c>
      <c r="P2" s="96">
        <f>((D2='SOLICITUD INSCRIPCIÓN'!$D$8)*1)*K2</f>
        <v>0</v>
      </c>
      <c r="Q2" s="96">
        <f>(RANK($P2,$P$2:$P$1500,0)+COUNTIF($P$2:$P2,P2)-1)*P2</f>
        <v>0</v>
      </c>
      <c r="R2" s="96">
        <f t="shared" ref="R2:R65" si="0">IFERROR(INDEX(registros,MATCH(ROW()-1,$M$2:$M$1500,0),1),"")</f>
        <v>0</v>
      </c>
      <c r="S2" s="96" t="str">
        <f t="shared" ref="S2:S65" si="1">IFERROR(INDEX(registros,MATCH(ROW()-1,$O$2:$O$1500,0),1),"")</f>
        <v/>
      </c>
      <c r="T2" s="96" t="str">
        <f t="shared" ref="T2:T65" si="2">IFERROR(INDEX(registros,MATCH(ROW()-1,$Q$2:$Q$1500,0),1),"")</f>
        <v/>
      </c>
    </row>
    <row r="3" spans="1:20" ht="15" customHeight="1">
      <c r="A3" s="101"/>
      <c r="B3" s="102"/>
      <c r="C3" s="102"/>
      <c r="D3" s="102"/>
      <c r="E3" s="102"/>
      <c r="F3" s="102"/>
      <c r="G3" s="103"/>
      <c r="H3" s="102"/>
      <c r="I3" s="104"/>
      <c r="J3" s="95">
        <f t="shared" ref="J3:J66" si="3">(I3=$J$1)*1</f>
        <v>0</v>
      </c>
      <c r="K3" s="96">
        <f t="shared" ref="K3:K66" si="4">(I3=$K$1)*1</f>
        <v>0</v>
      </c>
      <c r="L3" s="96">
        <f>(D3='SOLICITUD INSCRIPCIÓN'!$D$8)*1</f>
        <v>1</v>
      </c>
      <c r="M3" s="96">
        <f>(RANK($L3,$L$2:$L$1500,0)+COUNTIF($L$2:$L3,L3)-1)*L3</f>
        <v>2</v>
      </c>
      <c r="N3" s="96">
        <f>((D3='SOLICITUD INSCRIPCIÓN'!$D$8)*1)*J3</f>
        <v>0</v>
      </c>
      <c r="O3" s="96">
        <f>(RANK($N3,$N$2:$N$1500,0)+COUNTIF($N$2:$N3,N3)-1)*N3</f>
        <v>0</v>
      </c>
      <c r="P3" s="96">
        <f>((D3='SOLICITUD INSCRIPCIÓN'!$D$8)*1)*K3</f>
        <v>0</v>
      </c>
      <c r="Q3" s="96">
        <f>(RANK($P3,$P$2:$P$1500,0)+COUNTIF($P$2:$P3,P3)-1)*P3</f>
        <v>0</v>
      </c>
      <c r="R3" s="96">
        <f t="shared" si="0"/>
        <v>0</v>
      </c>
      <c r="S3" s="96" t="str">
        <f t="shared" si="1"/>
        <v/>
      </c>
      <c r="T3" s="96" t="str">
        <f t="shared" si="2"/>
        <v/>
      </c>
    </row>
    <row r="4" spans="1:20" ht="15" customHeight="1">
      <c r="A4" s="101"/>
      <c r="B4" s="102"/>
      <c r="C4" s="102"/>
      <c r="D4" s="102"/>
      <c r="E4" s="102"/>
      <c r="F4" s="102"/>
      <c r="G4" s="103"/>
      <c r="H4" s="102"/>
      <c r="I4" s="104"/>
      <c r="J4" s="95">
        <f t="shared" si="3"/>
        <v>0</v>
      </c>
      <c r="K4" s="96">
        <f t="shared" si="4"/>
        <v>0</v>
      </c>
      <c r="L4" s="96">
        <f>(D4='SOLICITUD INSCRIPCIÓN'!$D$8)*1</f>
        <v>1</v>
      </c>
      <c r="M4" s="96">
        <f>(RANK($L4,$L$2:$L$1500,0)+COUNTIF($L$2:$L4,L4)-1)*L4</f>
        <v>3</v>
      </c>
      <c r="N4" s="96">
        <f>((D4='SOLICITUD INSCRIPCIÓN'!$D$8)*1)*J4</f>
        <v>0</v>
      </c>
      <c r="O4" s="96">
        <f>(RANK($N4,$N$2:$N$1500,0)+COUNTIF($N$2:$N4,N4)-1)*N4</f>
        <v>0</v>
      </c>
      <c r="P4" s="96">
        <f>((D4='SOLICITUD INSCRIPCIÓN'!$D$8)*1)*K4</f>
        <v>0</v>
      </c>
      <c r="Q4" s="96">
        <f>(RANK($P4,$P$2:$P$1500,0)+COUNTIF($P$2:$P4,P4)-1)*P4</f>
        <v>0</v>
      </c>
      <c r="R4" s="96">
        <f t="shared" si="0"/>
        <v>0</v>
      </c>
      <c r="S4" s="96" t="str">
        <f t="shared" si="1"/>
        <v/>
      </c>
      <c r="T4" s="96" t="str">
        <f t="shared" si="2"/>
        <v/>
      </c>
    </row>
    <row r="5" spans="1:20" ht="15" customHeight="1">
      <c r="A5" s="101"/>
      <c r="B5" s="102"/>
      <c r="C5" s="102"/>
      <c r="D5" s="102"/>
      <c r="E5" s="102"/>
      <c r="F5" s="102"/>
      <c r="G5" s="103"/>
      <c r="H5" s="102"/>
      <c r="I5" s="49"/>
      <c r="J5" s="95">
        <f t="shared" si="3"/>
        <v>0</v>
      </c>
      <c r="K5" s="96">
        <f t="shared" si="4"/>
        <v>0</v>
      </c>
      <c r="L5" s="96">
        <f>(D5='SOLICITUD INSCRIPCIÓN'!$D$8)*1</f>
        <v>1</v>
      </c>
      <c r="M5" s="96">
        <f>(RANK($L5,$L$2:$L$1500,0)+COUNTIF($L$2:$L5,L5)-1)*L5</f>
        <v>4</v>
      </c>
      <c r="N5" s="96">
        <f>((D5='SOLICITUD INSCRIPCIÓN'!$D$8)*1)*J5</f>
        <v>0</v>
      </c>
      <c r="O5" s="96">
        <f>(RANK($N5,$N$2:$N$1500,0)+COUNTIF($N$2:$N5,N5)-1)*N5</f>
        <v>0</v>
      </c>
      <c r="P5" s="96">
        <f>((D5='SOLICITUD INSCRIPCIÓN'!$D$8)*1)*K5</f>
        <v>0</v>
      </c>
      <c r="Q5" s="96">
        <f>(RANK($P5,$P$2:$P$1500,0)+COUNTIF($P$2:$P5,P5)-1)*P5</f>
        <v>0</v>
      </c>
      <c r="R5" s="96">
        <f t="shared" si="0"/>
        <v>0</v>
      </c>
      <c r="S5" s="96" t="str">
        <f t="shared" si="1"/>
        <v/>
      </c>
      <c r="T5" s="96" t="str">
        <f t="shared" si="2"/>
        <v/>
      </c>
    </row>
    <row r="6" spans="1:20" ht="15" customHeight="1">
      <c r="A6" s="101"/>
      <c r="B6" s="102"/>
      <c r="C6" s="102"/>
      <c r="D6" s="102"/>
      <c r="E6" s="102"/>
      <c r="F6" s="102"/>
      <c r="G6" s="103"/>
      <c r="H6" s="102"/>
      <c r="I6" s="49"/>
      <c r="J6" s="95">
        <f t="shared" si="3"/>
        <v>0</v>
      </c>
      <c r="K6" s="96">
        <f t="shared" si="4"/>
        <v>0</v>
      </c>
      <c r="L6" s="96">
        <f>(D6='SOLICITUD INSCRIPCIÓN'!$D$8)*1</f>
        <v>1</v>
      </c>
      <c r="M6" s="96">
        <f>(RANK($L6,$L$2:$L$1500,0)+COUNTIF($L$2:$L6,L6)-1)*L6</f>
        <v>5</v>
      </c>
      <c r="N6" s="96">
        <f>((D6='SOLICITUD INSCRIPCIÓN'!$D$8)*1)*J6</f>
        <v>0</v>
      </c>
      <c r="O6" s="96">
        <f>(RANK($N6,$N$2:$N$1500,0)+COUNTIF($N$2:$N6,N6)-1)*N6</f>
        <v>0</v>
      </c>
      <c r="P6" s="96">
        <f>((D6='SOLICITUD INSCRIPCIÓN'!$D$8)*1)*K6</f>
        <v>0</v>
      </c>
      <c r="Q6" s="96">
        <f>(RANK($P6,$P$2:$P$1500,0)+COUNTIF($P$2:$P6,P6)-1)*P6</f>
        <v>0</v>
      </c>
      <c r="R6" s="96">
        <f t="shared" si="0"/>
        <v>0</v>
      </c>
      <c r="S6" s="96" t="str">
        <f t="shared" si="1"/>
        <v/>
      </c>
      <c r="T6" s="96" t="str">
        <f t="shared" si="2"/>
        <v/>
      </c>
    </row>
    <row r="7" spans="1:20" ht="15" customHeight="1">
      <c r="A7" s="101"/>
      <c r="B7" s="102"/>
      <c r="C7" s="102"/>
      <c r="D7" s="102"/>
      <c r="E7" s="102"/>
      <c r="F7" s="102"/>
      <c r="G7" s="103"/>
      <c r="H7" s="102"/>
      <c r="I7" s="49"/>
      <c r="J7" s="95">
        <f t="shared" si="3"/>
        <v>0</v>
      </c>
      <c r="K7" s="96">
        <f t="shared" si="4"/>
        <v>0</v>
      </c>
      <c r="L7" s="96">
        <f>(D7='SOLICITUD INSCRIPCIÓN'!$D$8)*1</f>
        <v>1</v>
      </c>
      <c r="M7" s="96">
        <f>(RANK($L7,$L$2:$L$1500,0)+COUNTIF($L$2:$L7,L7)-1)*L7</f>
        <v>6</v>
      </c>
      <c r="N7" s="96">
        <f>((D7='SOLICITUD INSCRIPCIÓN'!$D$8)*1)*J7</f>
        <v>0</v>
      </c>
      <c r="O7" s="96">
        <f>(RANK($N7,$N$2:$N$1500,0)+COUNTIF($N$2:$N7,N7)-1)*N7</f>
        <v>0</v>
      </c>
      <c r="P7" s="96">
        <f>((D7='SOLICITUD INSCRIPCIÓN'!$D$8)*1)*K7</f>
        <v>0</v>
      </c>
      <c r="Q7" s="96">
        <f>(RANK($P7,$P$2:$P$1500,0)+COUNTIF($P$2:$P7,P7)-1)*P7</f>
        <v>0</v>
      </c>
      <c r="R7" s="96">
        <f t="shared" si="0"/>
        <v>0</v>
      </c>
      <c r="S7" s="96" t="str">
        <f t="shared" si="1"/>
        <v/>
      </c>
      <c r="T7" s="96" t="str">
        <f t="shared" si="2"/>
        <v/>
      </c>
    </row>
    <row r="8" spans="1:20" ht="15" customHeight="1">
      <c r="A8" s="101"/>
      <c r="B8" s="102"/>
      <c r="C8" s="102"/>
      <c r="D8" s="102"/>
      <c r="E8" s="102"/>
      <c r="F8" s="102"/>
      <c r="G8" s="103"/>
      <c r="H8" s="102"/>
      <c r="I8" s="49"/>
      <c r="J8" s="95">
        <f t="shared" si="3"/>
        <v>0</v>
      </c>
      <c r="K8" s="96">
        <f t="shared" si="4"/>
        <v>0</v>
      </c>
      <c r="L8" s="96">
        <f>(D8='SOLICITUD INSCRIPCIÓN'!$D$8)*1</f>
        <v>1</v>
      </c>
      <c r="M8" s="96">
        <f>(RANK($L8,$L$2:$L$1500,0)+COUNTIF($L$2:$L8,L8)-1)*L8</f>
        <v>7</v>
      </c>
      <c r="N8" s="96">
        <f>((D8='SOLICITUD INSCRIPCIÓN'!$D$8)*1)*J8</f>
        <v>0</v>
      </c>
      <c r="O8" s="96">
        <f>(RANK($N8,$N$2:$N$1500,0)+COUNTIF($N$2:$N8,N8)-1)*N8</f>
        <v>0</v>
      </c>
      <c r="P8" s="96">
        <f>((D8='SOLICITUD INSCRIPCIÓN'!$D$8)*1)*K8</f>
        <v>0</v>
      </c>
      <c r="Q8" s="96">
        <f>(RANK($P8,$P$2:$P$1500,0)+COUNTIF($P$2:$P8,P8)-1)*P8</f>
        <v>0</v>
      </c>
      <c r="R8" s="96">
        <f t="shared" si="0"/>
        <v>0</v>
      </c>
      <c r="S8" s="96" t="str">
        <f t="shared" si="1"/>
        <v/>
      </c>
      <c r="T8" s="96" t="str">
        <f t="shared" si="2"/>
        <v/>
      </c>
    </row>
    <row r="9" spans="1:20" ht="15" customHeight="1">
      <c r="A9" s="101"/>
      <c r="B9" s="102"/>
      <c r="C9" s="102"/>
      <c r="D9" s="102"/>
      <c r="E9" s="102"/>
      <c r="F9" s="102"/>
      <c r="G9" s="103"/>
      <c r="H9" s="102"/>
      <c r="I9" s="49"/>
      <c r="J9" s="95">
        <f t="shared" si="3"/>
        <v>0</v>
      </c>
      <c r="K9" s="96">
        <f t="shared" si="4"/>
        <v>0</v>
      </c>
      <c r="L9" s="96">
        <f>(D9='SOLICITUD INSCRIPCIÓN'!$D$8)*1</f>
        <v>1</v>
      </c>
      <c r="M9" s="96">
        <f>(RANK($L9,$L$2:$L$1500,0)+COUNTIF($L$2:$L9,L9)-1)*L9</f>
        <v>8</v>
      </c>
      <c r="N9" s="96">
        <f>((D9='SOLICITUD INSCRIPCIÓN'!$D$8)*1)*J9</f>
        <v>0</v>
      </c>
      <c r="O9" s="96">
        <f>(RANK($N9,$N$2:$N$1500,0)+COUNTIF($N$2:$N9,N9)-1)*N9</f>
        <v>0</v>
      </c>
      <c r="P9" s="96">
        <f>((D9='SOLICITUD INSCRIPCIÓN'!$D$8)*1)*K9</f>
        <v>0</v>
      </c>
      <c r="Q9" s="96">
        <f>(RANK($P9,$P$2:$P$1500,0)+COUNTIF($P$2:$P9,P9)-1)*P9</f>
        <v>0</v>
      </c>
      <c r="R9" s="96">
        <f t="shared" si="0"/>
        <v>0</v>
      </c>
      <c r="S9" s="96" t="str">
        <f t="shared" si="1"/>
        <v/>
      </c>
      <c r="T9" s="96" t="str">
        <f t="shared" si="2"/>
        <v/>
      </c>
    </row>
    <row r="10" spans="1:20" ht="15" customHeight="1">
      <c r="A10" s="101"/>
      <c r="B10" s="102"/>
      <c r="C10" s="102"/>
      <c r="D10" s="102"/>
      <c r="E10" s="102"/>
      <c r="F10" s="102"/>
      <c r="G10" s="103"/>
      <c r="H10" s="102"/>
      <c r="I10" s="49"/>
      <c r="J10" s="95">
        <f t="shared" si="3"/>
        <v>0</v>
      </c>
      <c r="K10" s="96">
        <f t="shared" si="4"/>
        <v>0</v>
      </c>
      <c r="L10" s="96">
        <f>(D10='SOLICITUD INSCRIPCIÓN'!$D$8)*1</f>
        <v>1</v>
      </c>
      <c r="M10" s="96">
        <f>(RANK($L10,$L$2:$L$1500,0)+COUNTIF($L$2:$L10,L10)-1)*L10</f>
        <v>9</v>
      </c>
      <c r="N10" s="96">
        <f>((D10='SOLICITUD INSCRIPCIÓN'!$D$8)*1)*J10</f>
        <v>0</v>
      </c>
      <c r="O10" s="96">
        <f>(RANK($N10,$N$2:$N$1500,0)+COUNTIF($N$2:$N10,N10)-1)*N10</f>
        <v>0</v>
      </c>
      <c r="P10" s="96">
        <f>((D10='SOLICITUD INSCRIPCIÓN'!$D$8)*1)*K10</f>
        <v>0</v>
      </c>
      <c r="Q10" s="96">
        <f>(RANK($P10,$P$2:$P$1500,0)+COUNTIF($P$2:$P10,P10)-1)*P10</f>
        <v>0</v>
      </c>
      <c r="R10" s="96">
        <f t="shared" si="0"/>
        <v>0</v>
      </c>
      <c r="S10" s="96" t="str">
        <f t="shared" si="1"/>
        <v/>
      </c>
      <c r="T10" s="96" t="str">
        <f t="shared" si="2"/>
        <v/>
      </c>
    </row>
    <row r="11" spans="1:20" ht="15" customHeight="1">
      <c r="A11" s="101"/>
      <c r="B11" s="102"/>
      <c r="C11" s="102"/>
      <c r="D11" s="102"/>
      <c r="E11" s="102"/>
      <c r="F11" s="102"/>
      <c r="G11" s="103"/>
      <c r="H11" s="102"/>
      <c r="I11" s="49"/>
      <c r="J11" s="95">
        <f t="shared" si="3"/>
        <v>0</v>
      </c>
      <c r="K11" s="96">
        <f t="shared" si="4"/>
        <v>0</v>
      </c>
      <c r="L11" s="96">
        <f>(D11='SOLICITUD INSCRIPCIÓN'!$D$8)*1</f>
        <v>1</v>
      </c>
      <c r="M11" s="96">
        <f>(RANK($L11,$L$2:$L$1500,0)+COUNTIF($L$2:$L11,L11)-1)*L11</f>
        <v>10</v>
      </c>
      <c r="N11" s="96">
        <f>((D11='SOLICITUD INSCRIPCIÓN'!$D$8)*1)*J11</f>
        <v>0</v>
      </c>
      <c r="O11" s="96">
        <f>(RANK($N11,$N$2:$N$1500,0)+COUNTIF($N$2:$N11,N11)-1)*N11</f>
        <v>0</v>
      </c>
      <c r="P11" s="96">
        <f>((D11='SOLICITUD INSCRIPCIÓN'!$D$8)*1)*K11</f>
        <v>0</v>
      </c>
      <c r="Q11" s="96">
        <f>(RANK($P11,$P$2:$P$1500,0)+COUNTIF($P$2:$P11,P11)-1)*P11</f>
        <v>0</v>
      </c>
      <c r="R11" s="96">
        <f t="shared" si="0"/>
        <v>0</v>
      </c>
      <c r="S11" s="96" t="str">
        <f t="shared" si="1"/>
        <v/>
      </c>
      <c r="T11" s="96" t="str">
        <f t="shared" si="2"/>
        <v/>
      </c>
    </row>
    <row r="12" spans="1:20" ht="15" customHeight="1">
      <c r="A12" s="101"/>
      <c r="B12" s="102"/>
      <c r="C12" s="102"/>
      <c r="D12" s="102"/>
      <c r="E12" s="102"/>
      <c r="F12" s="102"/>
      <c r="G12" s="103"/>
      <c r="H12" s="102"/>
      <c r="I12" s="49"/>
      <c r="J12" s="95">
        <f t="shared" si="3"/>
        <v>0</v>
      </c>
      <c r="K12" s="96">
        <f t="shared" si="4"/>
        <v>0</v>
      </c>
      <c r="L12" s="96">
        <f>(D12='SOLICITUD INSCRIPCIÓN'!$D$8)*1</f>
        <v>1</v>
      </c>
      <c r="M12" s="96">
        <f>(RANK($L12,$L$2:$L$1500,0)+COUNTIF($L$2:$L12,L12)-1)*L12</f>
        <v>11</v>
      </c>
      <c r="N12" s="96">
        <f>((D12='SOLICITUD INSCRIPCIÓN'!$D$8)*1)*J12</f>
        <v>0</v>
      </c>
      <c r="O12" s="96">
        <f>(RANK($N12,$N$2:$N$1500,0)+COUNTIF($N$2:$N12,N12)-1)*N12</f>
        <v>0</v>
      </c>
      <c r="P12" s="96">
        <f>((D12='SOLICITUD INSCRIPCIÓN'!$D$8)*1)*K12</f>
        <v>0</v>
      </c>
      <c r="Q12" s="96">
        <f>(RANK($P12,$P$2:$P$1500,0)+COUNTIF($P$2:$P12,P12)-1)*P12</f>
        <v>0</v>
      </c>
      <c r="R12" s="96">
        <f t="shared" si="0"/>
        <v>0</v>
      </c>
      <c r="S12" s="96" t="str">
        <f t="shared" si="1"/>
        <v/>
      </c>
      <c r="T12" s="96" t="str">
        <f t="shared" si="2"/>
        <v/>
      </c>
    </row>
    <row r="13" spans="1:20" ht="15" customHeight="1">
      <c r="A13" s="101"/>
      <c r="B13" s="102"/>
      <c r="C13" s="102"/>
      <c r="D13" s="102"/>
      <c r="E13" s="102"/>
      <c r="F13" s="102"/>
      <c r="G13" s="103"/>
      <c r="H13" s="102"/>
      <c r="I13" s="49"/>
      <c r="J13" s="95">
        <f t="shared" si="3"/>
        <v>0</v>
      </c>
      <c r="K13" s="96">
        <f t="shared" si="4"/>
        <v>0</v>
      </c>
      <c r="L13" s="96">
        <f>(D13='SOLICITUD INSCRIPCIÓN'!$D$8)*1</f>
        <v>1</v>
      </c>
      <c r="M13" s="96">
        <f>(RANK($L13,$L$2:$L$1500,0)+COUNTIF($L$2:$L13,L13)-1)*L13</f>
        <v>12</v>
      </c>
      <c r="N13" s="96">
        <f>((D13='SOLICITUD INSCRIPCIÓN'!$D$8)*1)*J13</f>
        <v>0</v>
      </c>
      <c r="O13" s="96">
        <f>(RANK($N13,$N$2:$N$1500,0)+COUNTIF($N$2:$N13,N13)-1)*N13</f>
        <v>0</v>
      </c>
      <c r="P13" s="96">
        <f>((D13='SOLICITUD INSCRIPCIÓN'!$D$8)*1)*K13</f>
        <v>0</v>
      </c>
      <c r="Q13" s="96">
        <f>(RANK($P13,$P$2:$P$1500,0)+COUNTIF($P$2:$P13,P13)-1)*P13</f>
        <v>0</v>
      </c>
      <c r="R13" s="96">
        <f t="shared" si="0"/>
        <v>0</v>
      </c>
      <c r="S13" s="96" t="str">
        <f t="shared" si="1"/>
        <v/>
      </c>
      <c r="T13" s="96" t="str">
        <f t="shared" si="2"/>
        <v/>
      </c>
    </row>
    <row r="14" spans="1:20" ht="15" customHeight="1">
      <c r="A14" s="101"/>
      <c r="B14" s="102"/>
      <c r="C14" s="102"/>
      <c r="D14" s="102"/>
      <c r="E14" s="102"/>
      <c r="F14" s="102"/>
      <c r="G14" s="103"/>
      <c r="H14" s="102"/>
      <c r="I14" s="49"/>
      <c r="J14" s="95">
        <f t="shared" si="3"/>
        <v>0</v>
      </c>
      <c r="K14" s="96">
        <f t="shared" si="4"/>
        <v>0</v>
      </c>
      <c r="L14" s="96">
        <f>(D14='SOLICITUD INSCRIPCIÓN'!$D$8)*1</f>
        <v>1</v>
      </c>
      <c r="M14" s="96">
        <f>(RANK($L14,$L$2:$L$1500,0)+COUNTIF($L$2:$L14,L14)-1)*L14</f>
        <v>13</v>
      </c>
      <c r="N14" s="96">
        <f>((D14='SOLICITUD INSCRIPCIÓN'!$D$8)*1)*J14</f>
        <v>0</v>
      </c>
      <c r="O14" s="96">
        <f>(RANK($N14,$N$2:$N$1500,0)+COUNTIF($N$2:$N14,N14)-1)*N14</f>
        <v>0</v>
      </c>
      <c r="P14" s="96">
        <f>((D14='SOLICITUD INSCRIPCIÓN'!$D$8)*1)*K14</f>
        <v>0</v>
      </c>
      <c r="Q14" s="96">
        <f>(RANK($P14,$P$2:$P$1500,0)+COUNTIF($P$2:$P14,P14)-1)*P14</f>
        <v>0</v>
      </c>
      <c r="R14" s="96">
        <f t="shared" si="0"/>
        <v>0</v>
      </c>
      <c r="S14" s="96" t="str">
        <f t="shared" si="1"/>
        <v/>
      </c>
      <c r="T14" s="96" t="str">
        <f t="shared" si="2"/>
        <v/>
      </c>
    </row>
    <row r="15" spans="1:20" ht="15" customHeight="1">
      <c r="A15" s="101"/>
      <c r="B15" s="102"/>
      <c r="C15" s="102"/>
      <c r="D15" s="102"/>
      <c r="E15" s="102"/>
      <c r="F15" s="102"/>
      <c r="G15" s="103"/>
      <c r="H15" s="102"/>
      <c r="I15" s="49"/>
      <c r="J15" s="95">
        <f t="shared" si="3"/>
        <v>0</v>
      </c>
      <c r="K15" s="96">
        <f t="shared" si="4"/>
        <v>0</v>
      </c>
      <c r="L15" s="96">
        <f>(D15='SOLICITUD INSCRIPCIÓN'!$D$8)*1</f>
        <v>1</v>
      </c>
      <c r="M15" s="96">
        <f>(RANK($L15,$L$2:$L$1500,0)+COUNTIF($L$2:$L15,L15)-1)*L15</f>
        <v>14</v>
      </c>
      <c r="N15" s="96">
        <f>((D15='SOLICITUD INSCRIPCIÓN'!$D$8)*1)*J15</f>
        <v>0</v>
      </c>
      <c r="O15" s="96">
        <f>(RANK($N15,$N$2:$N$1500,0)+COUNTIF($N$2:$N15,N15)-1)*N15</f>
        <v>0</v>
      </c>
      <c r="P15" s="96">
        <f>((D15='SOLICITUD INSCRIPCIÓN'!$D$8)*1)*K15</f>
        <v>0</v>
      </c>
      <c r="Q15" s="96">
        <f>(RANK($P15,$P$2:$P$1500,0)+COUNTIF($P$2:$P15,P15)-1)*P15</f>
        <v>0</v>
      </c>
      <c r="R15" s="96">
        <f t="shared" si="0"/>
        <v>0</v>
      </c>
      <c r="S15" s="96" t="str">
        <f t="shared" si="1"/>
        <v/>
      </c>
      <c r="T15" s="96" t="str">
        <f t="shared" si="2"/>
        <v/>
      </c>
    </row>
    <row r="16" spans="1:20" ht="15" customHeight="1">
      <c r="A16" s="101"/>
      <c r="B16" s="102"/>
      <c r="C16" s="102"/>
      <c r="D16" s="102"/>
      <c r="E16" s="102"/>
      <c r="F16" s="102"/>
      <c r="G16" s="103"/>
      <c r="H16" s="102"/>
      <c r="I16" s="49"/>
      <c r="J16" s="95">
        <f t="shared" si="3"/>
        <v>0</v>
      </c>
      <c r="K16" s="96">
        <f t="shared" si="4"/>
        <v>0</v>
      </c>
      <c r="L16" s="96">
        <f>(D16='SOLICITUD INSCRIPCIÓN'!$D$8)*1</f>
        <v>1</v>
      </c>
      <c r="M16" s="96">
        <f>(RANK($L16,$L$2:$L$1500,0)+COUNTIF($L$2:$L16,L16)-1)*L16</f>
        <v>15</v>
      </c>
      <c r="N16" s="96">
        <f>((D16='SOLICITUD INSCRIPCIÓN'!$D$8)*1)*J16</f>
        <v>0</v>
      </c>
      <c r="O16" s="96">
        <f>(RANK($N16,$N$2:$N$1500,0)+COUNTIF($N$2:$N16,N16)-1)*N16</f>
        <v>0</v>
      </c>
      <c r="P16" s="96">
        <f>((D16='SOLICITUD INSCRIPCIÓN'!$D$8)*1)*K16</f>
        <v>0</v>
      </c>
      <c r="Q16" s="96">
        <f>(RANK($P16,$P$2:$P$1500,0)+COUNTIF($P$2:$P16,P16)-1)*P16</f>
        <v>0</v>
      </c>
      <c r="R16" s="96">
        <f t="shared" si="0"/>
        <v>0</v>
      </c>
      <c r="S16" s="96" t="str">
        <f t="shared" si="1"/>
        <v/>
      </c>
      <c r="T16" s="96" t="str">
        <f t="shared" si="2"/>
        <v/>
      </c>
    </row>
    <row r="17" spans="1:20" ht="15" customHeight="1">
      <c r="A17" s="101"/>
      <c r="B17" s="102"/>
      <c r="C17" s="102"/>
      <c r="D17" s="102"/>
      <c r="E17" s="102"/>
      <c r="F17" s="102"/>
      <c r="G17" s="103"/>
      <c r="H17" s="102"/>
      <c r="I17" s="49"/>
      <c r="J17" s="95">
        <f t="shared" si="3"/>
        <v>0</v>
      </c>
      <c r="K17" s="96">
        <f t="shared" si="4"/>
        <v>0</v>
      </c>
      <c r="L17" s="96">
        <f>(D17='SOLICITUD INSCRIPCIÓN'!$D$8)*1</f>
        <v>1</v>
      </c>
      <c r="M17" s="96">
        <f>(RANK($L17,$L$2:$L$1500,0)+COUNTIF($L$2:$L17,L17)-1)*L17</f>
        <v>16</v>
      </c>
      <c r="N17" s="96">
        <f>((D17='SOLICITUD INSCRIPCIÓN'!$D$8)*1)*J17</f>
        <v>0</v>
      </c>
      <c r="O17" s="96">
        <f>(RANK($N17,$N$2:$N$1500,0)+COUNTIF($N$2:$N17,N17)-1)*N17</f>
        <v>0</v>
      </c>
      <c r="P17" s="96">
        <f>((D17='SOLICITUD INSCRIPCIÓN'!$D$8)*1)*K17</f>
        <v>0</v>
      </c>
      <c r="Q17" s="96">
        <f>(RANK($P17,$P$2:$P$1500,0)+COUNTIF($P$2:$P17,P17)-1)*P17</f>
        <v>0</v>
      </c>
      <c r="R17" s="96">
        <f t="shared" si="0"/>
        <v>0</v>
      </c>
      <c r="S17" s="96" t="str">
        <f t="shared" si="1"/>
        <v/>
      </c>
      <c r="T17" s="96" t="str">
        <f t="shared" si="2"/>
        <v/>
      </c>
    </row>
    <row r="18" spans="1:20" ht="15" customHeight="1">
      <c r="A18" s="101"/>
      <c r="B18" s="102"/>
      <c r="C18" s="102"/>
      <c r="D18" s="102"/>
      <c r="E18" s="102"/>
      <c r="F18" s="102"/>
      <c r="G18" s="103"/>
      <c r="H18" s="102"/>
      <c r="I18" s="49"/>
      <c r="J18" s="95">
        <f t="shared" si="3"/>
        <v>0</v>
      </c>
      <c r="K18" s="96">
        <f t="shared" si="4"/>
        <v>0</v>
      </c>
      <c r="L18" s="96">
        <f>(D18='SOLICITUD INSCRIPCIÓN'!$D$8)*1</f>
        <v>1</v>
      </c>
      <c r="M18" s="96">
        <f>(RANK($L18,$L$2:$L$1500,0)+COUNTIF($L$2:$L18,L18)-1)*L18</f>
        <v>17</v>
      </c>
      <c r="N18" s="96">
        <f>((D18='SOLICITUD INSCRIPCIÓN'!$D$8)*1)*J18</f>
        <v>0</v>
      </c>
      <c r="O18" s="96">
        <f>(RANK($N18,$N$2:$N$1500,0)+COUNTIF($N$2:$N18,N18)-1)*N18</f>
        <v>0</v>
      </c>
      <c r="P18" s="96">
        <f>((D18='SOLICITUD INSCRIPCIÓN'!$D$8)*1)*K18</f>
        <v>0</v>
      </c>
      <c r="Q18" s="96">
        <f>(RANK($P18,$P$2:$P$1500,0)+COUNTIF($P$2:$P18,P18)-1)*P18</f>
        <v>0</v>
      </c>
      <c r="R18" s="96">
        <f t="shared" si="0"/>
        <v>0</v>
      </c>
      <c r="S18" s="96" t="str">
        <f t="shared" si="1"/>
        <v/>
      </c>
      <c r="T18" s="96" t="str">
        <f t="shared" si="2"/>
        <v/>
      </c>
    </row>
    <row r="19" spans="1:20" ht="15" customHeight="1">
      <c r="A19" s="101"/>
      <c r="B19" s="102"/>
      <c r="C19" s="102"/>
      <c r="D19" s="102"/>
      <c r="E19" s="102"/>
      <c r="F19" s="102"/>
      <c r="G19" s="103"/>
      <c r="H19" s="102"/>
      <c r="I19" s="49"/>
      <c r="J19" s="95">
        <f t="shared" si="3"/>
        <v>0</v>
      </c>
      <c r="K19" s="96">
        <f t="shared" si="4"/>
        <v>0</v>
      </c>
      <c r="L19" s="96">
        <f>(D19='SOLICITUD INSCRIPCIÓN'!$D$8)*1</f>
        <v>1</v>
      </c>
      <c r="M19" s="96">
        <f>(RANK($L19,$L$2:$L$1500,0)+COUNTIF($L$2:$L19,L19)-1)*L19</f>
        <v>18</v>
      </c>
      <c r="N19" s="96">
        <f>((D19='SOLICITUD INSCRIPCIÓN'!$D$8)*1)*J19</f>
        <v>0</v>
      </c>
      <c r="O19" s="96">
        <f>(RANK($N19,$N$2:$N$1500,0)+COUNTIF($N$2:$N19,N19)-1)*N19</f>
        <v>0</v>
      </c>
      <c r="P19" s="96">
        <f>((D19='SOLICITUD INSCRIPCIÓN'!$D$8)*1)*K19</f>
        <v>0</v>
      </c>
      <c r="Q19" s="96">
        <f>(RANK($P19,$P$2:$P$1500,0)+COUNTIF($P$2:$P19,P19)-1)*P19</f>
        <v>0</v>
      </c>
      <c r="R19" s="96">
        <f t="shared" si="0"/>
        <v>0</v>
      </c>
      <c r="S19" s="96" t="str">
        <f t="shared" si="1"/>
        <v/>
      </c>
      <c r="T19" s="96" t="str">
        <f t="shared" si="2"/>
        <v/>
      </c>
    </row>
    <row r="20" spans="1:20" ht="15" customHeight="1">
      <c r="A20" s="101"/>
      <c r="B20" s="102"/>
      <c r="C20" s="102"/>
      <c r="D20" s="102"/>
      <c r="E20" s="102"/>
      <c r="F20" s="102"/>
      <c r="G20" s="103"/>
      <c r="H20" s="102"/>
      <c r="I20" s="49"/>
      <c r="J20" s="95">
        <f t="shared" si="3"/>
        <v>0</v>
      </c>
      <c r="K20" s="96">
        <f t="shared" si="4"/>
        <v>0</v>
      </c>
      <c r="L20" s="96">
        <f>(D20='SOLICITUD INSCRIPCIÓN'!$D$8)*1</f>
        <v>1</v>
      </c>
      <c r="M20" s="96">
        <f>(RANK($L20,$L$2:$L$1500,0)+COUNTIF($L$2:$L20,L20)-1)*L20</f>
        <v>19</v>
      </c>
      <c r="N20" s="96">
        <f>((D20='SOLICITUD INSCRIPCIÓN'!$D$8)*1)*J20</f>
        <v>0</v>
      </c>
      <c r="O20" s="96">
        <f>(RANK($N20,$N$2:$N$1500,0)+COUNTIF($N$2:$N20,N20)-1)*N20</f>
        <v>0</v>
      </c>
      <c r="P20" s="96">
        <f>((D20='SOLICITUD INSCRIPCIÓN'!$D$8)*1)*K20</f>
        <v>0</v>
      </c>
      <c r="Q20" s="96">
        <f>(RANK($P20,$P$2:$P$1500,0)+COUNTIF($P$2:$P20,P20)-1)*P20</f>
        <v>0</v>
      </c>
      <c r="R20" s="96">
        <f t="shared" si="0"/>
        <v>0</v>
      </c>
      <c r="S20" s="96" t="str">
        <f t="shared" si="1"/>
        <v/>
      </c>
      <c r="T20" s="96" t="str">
        <f t="shared" si="2"/>
        <v/>
      </c>
    </row>
    <row r="21" spans="1:20" ht="15" customHeight="1">
      <c r="A21" s="101"/>
      <c r="B21" s="102"/>
      <c r="C21" s="102"/>
      <c r="D21" s="102"/>
      <c r="E21" s="102"/>
      <c r="F21" s="102"/>
      <c r="G21" s="103"/>
      <c r="H21" s="102"/>
      <c r="I21" s="49"/>
      <c r="J21" s="95">
        <f t="shared" si="3"/>
        <v>0</v>
      </c>
      <c r="K21" s="96">
        <f t="shared" si="4"/>
        <v>0</v>
      </c>
      <c r="L21" s="96">
        <f>(D21='SOLICITUD INSCRIPCIÓN'!$D$8)*1</f>
        <v>1</v>
      </c>
      <c r="M21" s="96">
        <f>(RANK($L21,$L$2:$L$1500,0)+COUNTIF($L$2:$L21,L21)-1)*L21</f>
        <v>20</v>
      </c>
      <c r="N21" s="96">
        <f>((D21='SOLICITUD INSCRIPCIÓN'!$D$8)*1)*J21</f>
        <v>0</v>
      </c>
      <c r="O21" s="96">
        <f>(RANK($N21,$N$2:$N$1500,0)+COUNTIF($N$2:$N21,N21)-1)*N21</f>
        <v>0</v>
      </c>
      <c r="P21" s="96">
        <f>((D21='SOLICITUD INSCRIPCIÓN'!$D$8)*1)*K21</f>
        <v>0</v>
      </c>
      <c r="Q21" s="96">
        <f>(RANK($P21,$P$2:$P$1500,0)+COUNTIF($P$2:$P21,P21)-1)*P21</f>
        <v>0</v>
      </c>
      <c r="R21" s="96">
        <f t="shared" si="0"/>
        <v>0</v>
      </c>
      <c r="S21" s="96" t="str">
        <f t="shared" si="1"/>
        <v/>
      </c>
      <c r="T21" s="96" t="str">
        <f t="shared" si="2"/>
        <v/>
      </c>
    </row>
    <row r="22" spans="1:20" ht="15" customHeight="1">
      <c r="A22" s="101"/>
      <c r="B22" s="102"/>
      <c r="C22" s="102"/>
      <c r="D22" s="102"/>
      <c r="E22" s="102"/>
      <c r="F22" s="102"/>
      <c r="G22" s="103"/>
      <c r="H22" s="102"/>
      <c r="I22" s="49"/>
      <c r="J22" s="95">
        <f t="shared" si="3"/>
        <v>0</v>
      </c>
      <c r="K22" s="96">
        <f t="shared" si="4"/>
        <v>0</v>
      </c>
      <c r="L22" s="96">
        <f>(D22='SOLICITUD INSCRIPCIÓN'!$D$8)*1</f>
        <v>1</v>
      </c>
      <c r="M22" s="96">
        <f>(RANK($L22,$L$2:$L$1500,0)+COUNTIF($L$2:$L22,L22)-1)*L22</f>
        <v>21</v>
      </c>
      <c r="N22" s="96">
        <f>((D22='SOLICITUD INSCRIPCIÓN'!$D$8)*1)*J22</f>
        <v>0</v>
      </c>
      <c r="O22" s="96">
        <f>(RANK($N22,$N$2:$N$1500,0)+COUNTIF($N$2:$N22,N22)-1)*N22</f>
        <v>0</v>
      </c>
      <c r="P22" s="96">
        <f>((D22='SOLICITUD INSCRIPCIÓN'!$D$8)*1)*K22</f>
        <v>0</v>
      </c>
      <c r="Q22" s="96">
        <f>(RANK($P22,$P$2:$P$1500,0)+COUNTIF($P$2:$P22,P22)-1)*P22</f>
        <v>0</v>
      </c>
      <c r="R22" s="96">
        <f t="shared" si="0"/>
        <v>0</v>
      </c>
      <c r="S22" s="96" t="str">
        <f t="shared" si="1"/>
        <v/>
      </c>
      <c r="T22" s="96" t="str">
        <f t="shared" si="2"/>
        <v/>
      </c>
    </row>
    <row r="23" spans="1:20" ht="15" customHeight="1">
      <c r="A23" s="101"/>
      <c r="B23" s="102"/>
      <c r="C23" s="102"/>
      <c r="D23" s="102"/>
      <c r="E23" s="102"/>
      <c r="F23" s="102"/>
      <c r="G23" s="103"/>
      <c r="H23" s="102"/>
      <c r="I23" s="49"/>
      <c r="J23" s="95">
        <f t="shared" si="3"/>
        <v>0</v>
      </c>
      <c r="K23" s="96">
        <f t="shared" si="4"/>
        <v>0</v>
      </c>
      <c r="L23" s="96">
        <f>(D23='SOLICITUD INSCRIPCIÓN'!$D$8)*1</f>
        <v>1</v>
      </c>
      <c r="M23" s="96">
        <f>(RANK($L23,$L$2:$L$1500,0)+COUNTIF($L$2:$L23,L23)-1)*L23</f>
        <v>22</v>
      </c>
      <c r="N23" s="96">
        <f>((D23='SOLICITUD INSCRIPCIÓN'!$D$8)*1)*J23</f>
        <v>0</v>
      </c>
      <c r="O23" s="96">
        <f>(RANK($N23,$N$2:$N$1500,0)+COUNTIF($N$2:$N23,N23)-1)*N23</f>
        <v>0</v>
      </c>
      <c r="P23" s="96">
        <f>((D23='SOLICITUD INSCRIPCIÓN'!$D$8)*1)*K23</f>
        <v>0</v>
      </c>
      <c r="Q23" s="96">
        <f>(RANK($P23,$P$2:$P$1500,0)+COUNTIF($P$2:$P23,P23)-1)*P23</f>
        <v>0</v>
      </c>
      <c r="R23" s="96">
        <f t="shared" si="0"/>
        <v>0</v>
      </c>
      <c r="S23" s="96" t="str">
        <f t="shared" si="1"/>
        <v/>
      </c>
      <c r="T23" s="96" t="str">
        <f t="shared" si="2"/>
        <v/>
      </c>
    </row>
    <row r="24" spans="1:20" ht="15" customHeight="1">
      <c r="A24" s="101"/>
      <c r="B24" s="102"/>
      <c r="C24" s="102"/>
      <c r="D24" s="102"/>
      <c r="E24" s="102"/>
      <c r="F24" s="102"/>
      <c r="G24" s="103"/>
      <c r="H24" s="102"/>
      <c r="I24" s="49"/>
      <c r="J24" s="95">
        <f t="shared" si="3"/>
        <v>0</v>
      </c>
      <c r="K24" s="96">
        <f t="shared" si="4"/>
        <v>0</v>
      </c>
      <c r="L24" s="96">
        <f>(D24='SOLICITUD INSCRIPCIÓN'!$D$8)*1</f>
        <v>1</v>
      </c>
      <c r="M24" s="96">
        <f>(RANK($L24,$L$2:$L$1500,0)+COUNTIF($L$2:$L24,L24)-1)*L24</f>
        <v>23</v>
      </c>
      <c r="N24" s="96">
        <f>((D24='SOLICITUD INSCRIPCIÓN'!$D$8)*1)*J24</f>
        <v>0</v>
      </c>
      <c r="O24" s="96">
        <f>(RANK($N24,$N$2:$N$1500,0)+COUNTIF($N$2:$N24,N24)-1)*N24</f>
        <v>0</v>
      </c>
      <c r="P24" s="96">
        <f>((D24='SOLICITUD INSCRIPCIÓN'!$D$8)*1)*K24</f>
        <v>0</v>
      </c>
      <c r="Q24" s="96">
        <f>(RANK($P24,$P$2:$P$1500,0)+COUNTIF($P$2:$P24,P24)-1)*P24</f>
        <v>0</v>
      </c>
      <c r="R24" s="96">
        <f t="shared" si="0"/>
        <v>0</v>
      </c>
      <c r="S24" s="96" t="str">
        <f t="shared" si="1"/>
        <v/>
      </c>
      <c r="T24" s="96" t="str">
        <f t="shared" si="2"/>
        <v/>
      </c>
    </row>
    <row r="25" spans="1:20" ht="15" customHeight="1">
      <c r="A25" s="101"/>
      <c r="B25" s="102"/>
      <c r="C25" s="102"/>
      <c r="D25" s="102"/>
      <c r="E25" s="102"/>
      <c r="F25" s="102"/>
      <c r="G25" s="103"/>
      <c r="H25" s="102"/>
      <c r="I25" s="49"/>
      <c r="J25" s="95">
        <f t="shared" si="3"/>
        <v>0</v>
      </c>
      <c r="K25" s="96">
        <f t="shared" si="4"/>
        <v>0</v>
      </c>
      <c r="L25" s="96">
        <f>(D25='SOLICITUD INSCRIPCIÓN'!$D$8)*1</f>
        <v>1</v>
      </c>
      <c r="M25" s="96">
        <f>(RANK($L25,$L$2:$L$1500,0)+COUNTIF($L$2:$L25,L25)-1)*L25</f>
        <v>24</v>
      </c>
      <c r="N25" s="96">
        <f>((D25='SOLICITUD INSCRIPCIÓN'!$D$8)*1)*J25</f>
        <v>0</v>
      </c>
      <c r="O25" s="96">
        <f>(RANK($N25,$N$2:$N$1500,0)+COUNTIF($N$2:$N25,N25)-1)*N25</f>
        <v>0</v>
      </c>
      <c r="P25" s="96">
        <f>((D25='SOLICITUD INSCRIPCIÓN'!$D$8)*1)*K25</f>
        <v>0</v>
      </c>
      <c r="Q25" s="96">
        <f>(RANK($P25,$P$2:$P$1500,0)+COUNTIF($P$2:$P25,P25)-1)*P25</f>
        <v>0</v>
      </c>
      <c r="R25" s="96">
        <f t="shared" si="0"/>
        <v>0</v>
      </c>
      <c r="S25" s="96" t="str">
        <f t="shared" si="1"/>
        <v/>
      </c>
      <c r="T25" s="96" t="str">
        <f t="shared" si="2"/>
        <v/>
      </c>
    </row>
    <row r="26" spans="1:20" ht="15" customHeight="1">
      <c r="A26" s="101"/>
      <c r="B26" s="102"/>
      <c r="C26" s="102"/>
      <c r="D26" s="102"/>
      <c r="E26" s="102"/>
      <c r="F26" s="102"/>
      <c r="G26" s="103"/>
      <c r="H26" s="102"/>
      <c r="I26" s="49"/>
      <c r="J26" s="95">
        <f t="shared" si="3"/>
        <v>0</v>
      </c>
      <c r="K26" s="96">
        <f t="shared" si="4"/>
        <v>0</v>
      </c>
      <c r="L26" s="96">
        <f>(D26='SOLICITUD INSCRIPCIÓN'!$D$8)*1</f>
        <v>1</v>
      </c>
      <c r="M26" s="96">
        <f>(RANK($L26,$L$2:$L$1500,0)+COUNTIF($L$2:$L26,L26)-1)*L26</f>
        <v>25</v>
      </c>
      <c r="N26" s="96">
        <f>((D26='SOLICITUD INSCRIPCIÓN'!$D$8)*1)*J26</f>
        <v>0</v>
      </c>
      <c r="O26" s="96">
        <f>(RANK($N26,$N$2:$N$1500,0)+COUNTIF($N$2:$N26,N26)-1)*N26</f>
        <v>0</v>
      </c>
      <c r="P26" s="96">
        <f>((D26='SOLICITUD INSCRIPCIÓN'!$D$8)*1)*K26</f>
        <v>0</v>
      </c>
      <c r="Q26" s="96">
        <f>(RANK($P26,$P$2:$P$1500,0)+COUNTIF($P$2:$P26,P26)-1)*P26</f>
        <v>0</v>
      </c>
      <c r="R26" s="96">
        <f t="shared" si="0"/>
        <v>0</v>
      </c>
      <c r="S26" s="96" t="str">
        <f t="shared" si="1"/>
        <v/>
      </c>
      <c r="T26" s="96" t="str">
        <f t="shared" si="2"/>
        <v/>
      </c>
    </row>
    <row r="27" spans="1:20" ht="15" customHeight="1">
      <c r="A27" s="101"/>
      <c r="B27" s="102"/>
      <c r="C27" s="102"/>
      <c r="D27" s="102"/>
      <c r="E27" s="102"/>
      <c r="F27" s="102"/>
      <c r="G27" s="103"/>
      <c r="H27" s="102"/>
      <c r="I27" s="49"/>
      <c r="J27" s="95">
        <f t="shared" si="3"/>
        <v>0</v>
      </c>
      <c r="K27" s="96">
        <f t="shared" si="4"/>
        <v>0</v>
      </c>
      <c r="L27" s="96">
        <f>(D27='SOLICITUD INSCRIPCIÓN'!$D$8)*1</f>
        <v>1</v>
      </c>
      <c r="M27" s="96">
        <f>(RANK($L27,$L$2:$L$1500,0)+COUNTIF($L$2:$L27,L27)-1)*L27</f>
        <v>26</v>
      </c>
      <c r="N27" s="96">
        <f>((D27='SOLICITUD INSCRIPCIÓN'!$D$8)*1)*J27</f>
        <v>0</v>
      </c>
      <c r="O27" s="96">
        <f>(RANK($N27,$N$2:$N$1500,0)+COUNTIF($N$2:$N27,N27)-1)*N27</f>
        <v>0</v>
      </c>
      <c r="P27" s="96">
        <f>((D27='SOLICITUD INSCRIPCIÓN'!$D$8)*1)*K27</f>
        <v>0</v>
      </c>
      <c r="Q27" s="96">
        <f>(RANK($P27,$P$2:$P$1500,0)+COUNTIF($P$2:$P27,P27)-1)*P27</f>
        <v>0</v>
      </c>
      <c r="R27" s="96">
        <f t="shared" si="0"/>
        <v>0</v>
      </c>
      <c r="S27" s="96" t="str">
        <f t="shared" si="1"/>
        <v/>
      </c>
      <c r="T27" s="96" t="str">
        <f t="shared" si="2"/>
        <v/>
      </c>
    </row>
    <row r="28" spans="1:20" ht="15" customHeight="1">
      <c r="A28" s="101"/>
      <c r="B28" s="102"/>
      <c r="C28" s="102"/>
      <c r="D28" s="102"/>
      <c r="E28" s="102"/>
      <c r="F28" s="102"/>
      <c r="G28" s="103"/>
      <c r="H28" s="102"/>
      <c r="I28" s="49"/>
      <c r="J28" s="95">
        <f t="shared" si="3"/>
        <v>0</v>
      </c>
      <c r="K28" s="96">
        <f t="shared" si="4"/>
        <v>0</v>
      </c>
      <c r="L28" s="96">
        <f>(D28='SOLICITUD INSCRIPCIÓN'!$D$8)*1</f>
        <v>1</v>
      </c>
      <c r="M28" s="96">
        <f>(RANK($L28,$L$2:$L$1500,0)+COUNTIF($L$2:$L28,L28)-1)*L28</f>
        <v>27</v>
      </c>
      <c r="N28" s="96">
        <f>((D28='SOLICITUD INSCRIPCIÓN'!$D$8)*1)*J28</f>
        <v>0</v>
      </c>
      <c r="O28" s="96">
        <f>(RANK($N28,$N$2:$N$1500,0)+COUNTIF($N$2:$N28,N28)-1)*N28</f>
        <v>0</v>
      </c>
      <c r="P28" s="96">
        <f>((D28='SOLICITUD INSCRIPCIÓN'!$D$8)*1)*K28</f>
        <v>0</v>
      </c>
      <c r="Q28" s="96">
        <f>(RANK($P28,$P$2:$P$1500,0)+COUNTIF($P$2:$P28,P28)-1)*P28</f>
        <v>0</v>
      </c>
      <c r="R28" s="96">
        <f t="shared" si="0"/>
        <v>0</v>
      </c>
      <c r="S28" s="96" t="str">
        <f t="shared" si="1"/>
        <v/>
      </c>
      <c r="T28" s="96" t="str">
        <f t="shared" si="2"/>
        <v/>
      </c>
    </row>
    <row r="29" spans="1:20" ht="15" customHeight="1">
      <c r="A29" s="101"/>
      <c r="B29" s="102"/>
      <c r="C29" s="102"/>
      <c r="D29" s="102"/>
      <c r="E29" s="102"/>
      <c r="F29" s="102"/>
      <c r="G29" s="103"/>
      <c r="H29" s="102"/>
      <c r="I29" s="49"/>
      <c r="J29" s="95">
        <f t="shared" si="3"/>
        <v>0</v>
      </c>
      <c r="K29" s="96">
        <f t="shared" si="4"/>
        <v>0</v>
      </c>
      <c r="L29" s="96">
        <f>(D29='SOLICITUD INSCRIPCIÓN'!$D$8)*1</f>
        <v>1</v>
      </c>
      <c r="M29" s="96">
        <f>(RANK($L29,$L$2:$L$1500,0)+COUNTIF($L$2:$L29,L29)-1)*L29</f>
        <v>28</v>
      </c>
      <c r="N29" s="96">
        <f>((D29='SOLICITUD INSCRIPCIÓN'!$D$8)*1)*J29</f>
        <v>0</v>
      </c>
      <c r="O29" s="96">
        <f>(RANK($N29,$N$2:$N$1500,0)+COUNTIF($N$2:$N29,N29)-1)*N29</f>
        <v>0</v>
      </c>
      <c r="P29" s="96">
        <f>((D29='SOLICITUD INSCRIPCIÓN'!$D$8)*1)*K29</f>
        <v>0</v>
      </c>
      <c r="Q29" s="96">
        <f>(RANK($P29,$P$2:$P$1500,0)+COUNTIF($P$2:$P29,P29)-1)*P29</f>
        <v>0</v>
      </c>
      <c r="R29" s="96">
        <f t="shared" si="0"/>
        <v>0</v>
      </c>
      <c r="S29" s="96" t="str">
        <f t="shared" si="1"/>
        <v/>
      </c>
      <c r="T29" s="96" t="str">
        <f t="shared" si="2"/>
        <v/>
      </c>
    </row>
    <row r="30" spans="1:20" ht="15" customHeight="1">
      <c r="A30" s="101"/>
      <c r="B30" s="102"/>
      <c r="C30" s="102"/>
      <c r="D30" s="102"/>
      <c r="E30" s="102"/>
      <c r="F30" s="102"/>
      <c r="G30" s="103"/>
      <c r="H30" s="102"/>
      <c r="I30" s="49"/>
      <c r="J30" s="95">
        <f t="shared" si="3"/>
        <v>0</v>
      </c>
      <c r="K30" s="96">
        <f t="shared" si="4"/>
        <v>0</v>
      </c>
      <c r="L30" s="96">
        <f>(D30='SOLICITUD INSCRIPCIÓN'!$D$8)*1</f>
        <v>1</v>
      </c>
      <c r="M30" s="96">
        <f>(RANK($L30,$L$2:$L$1500,0)+COUNTIF($L$2:$L30,L30)-1)*L30</f>
        <v>29</v>
      </c>
      <c r="N30" s="96">
        <f>((D30='SOLICITUD INSCRIPCIÓN'!$D$8)*1)*J30</f>
        <v>0</v>
      </c>
      <c r="O30" s="96">
        <f>(RANK($N30,$N$2:$N$1500,0)+COUNTIF($N$2:$N30,N30)-1)*N30</f>
        <v>0</v>
      </c>
      <c r="P30" s="96">
        <f>((D30='SOLICITUD INSCRIPCIÓN'!$D$8)*1)*K30</f>
        <v>0</v>
      </c>
      <c r="Q30" s="96">
        <f>(RANK($P30,$P$2:$P$1500,0)+COUNTIF($P$2:$P30,P30)-1)*P30</f>
        <v>0</v>
      </c>
      <c r="R30" s="96">
        <f t="shared" si="0"/>
        <v>0</v>
      </c>
      <c r="S30" s="96" t="str">
        <f t="shared" si="1"/>
        <v/>
      </c>
      <c r="T30" s="96" t="str">
        <f t="shared" si="2"/>
        <v/>
      </c>
    </row>
    <row r="31" spans="1:20" ht="15" customHeight="1">
      <c r="A31" s="101"/>
      <c r="B31" s="102"/>
      <c r="C31" s="102"/>
      <c r="D31" s="102"/>
      <c r="E31" s="102"/>
      <c r="F31" s="102"/>
      <c r="G31" s="103"/>
      <c r="H31" s="102"/>
      <c r="I31" s="49"/>
      <c r="J31" s="95">
        <f t="shared" si="3"/>
        <v>0</v>
      </c>
      <c r="K31" s="96">
        <f t="shared" si="4"/>
        <v>0</v>
      </c>
      <c r="L31" s="96">
        <f>(D31='SOLICITUD INSCRIPCIÓN'!$D$8)*1</f>
        <v>1</v>
      </c>
      <c r="M31" s="96">
        <f>(RANK($L31,$L$2:$L$1500,0)+COUNTIF($L$2:$L31,L31)-1)*L31</f>
        <v>30</v>
      </c>
      <c r="N31" s="96">
        <f>((D31='SOLICITUD INSCRIPCIÓN'!$D$8)*1)*J31</f>
        <v>0</v>
      </c>
      <c r="O31" s="96">
        <f>(RANK($N31,$N$2:$N$1500,0)+COUNTIF($N$2:$N31,N31)-1)*N31</f>
        <v>0</v>
      </c>
      <c r="P31" s="96">
        <f>((D31='SOLICITUD INSCRIPCIÓN'!$D$8)*1)*K31</f>
        <v>0</v>
      </c>
      <c r="Q31" s="96">
        <f>(RANK($P31,$P$2:$P$1500,0)+COUNTIF($P$2:$P31,P31)-1)*P31</f>
        <v>0</v>
      </c>
      <c r="R31" s="96">
        <f t="shared" si="0"/>
        <v>0</v>
      </c>
      <c r="S31" s="96" t="str">
        <f t="shared" si="1"/>
        <v/>
      </c>
      <c r="T31" s="96" t="str">
        <f t="shared" si="2"/>
        <v/>
      </c>
    </row>
    <row r="32" spans="1:20" ht="15" customHeight="1">
      <c r="A32" s="101"/>
      <c r="B32" s="102"/>
      <c r="C32" s="102"/>
      <c r="D32" s="102"/>
      <c r="E32" s="102"/>
      <c r="F32" s="102"/>
      <c r="G32" s="103"/>
      <c r="H32" s="102"/>
      <c r="I32" s="49"/>
      <c r="J32" s="95">
        <f t="shared" si="3"/>
        <v>0</v>
      </c>
      <c r="K32" s="96">
        <f t="shared" si="4"/>
        <v>0</v>
      </c>
      <c r="L32" s="96">
        <f>(D32='SOLICITUD INSCRIPCIÓN'!$D$8)*1</f>
        <v>1</v>
      </c>
      <c r="M32" s="96">
        <f>(RANK($L32,$L$2:$L$1500,0)+COUNTIF($L$2:$L32,L32)-1)*L32</f>
        <v>31</v>
      </c>
      <c r="N32" s="96">
        <f>((D32='SOLICITUD INSCRIPCIÓN'!$D$8)*1)*J32</f>
        <v>0</v>
      </c>
      <c r="O32" s="96">
        <f>(RANK($N32,$N$2:$N$1500,0)+COUNTIF($N$2:$N32,N32)-1)*N32</f>
        <v>0</v>
      </c>
      <c r="P32" s="96">
        <f>((D32='SOLICITUD INSCRIPCIÓN'!$D$8)*1)*K32</f>
        <v>0</v>
      </c>
      <c r="Q32" s="96">
        <f>(RANK($P32,$P$2:$P$1500,0)+COUNTIF($P$2:$P32,P32)-1)*P32</f>
        <v>0</v>
      </c>
      <c r="R32" s="96">
        <f t="shared" si="0"/>
        <v>0</v>
      </c>
      <c r="S32" s="96" t="str">
        <f t="shared" si="1"/>
        <v/>
      </c>
      <c r="T32" s="96" t="str">
        <f t="shared" si="2"/>
        <v/>
      </c>
    </row>
    <row r="33" spans="1:20" ht="15" customHeight="1">
      <c r="A33" s="101"/>
      <c r="B33" s="102"/>
      <c r="C33" s="102"/>
      <c r="D33" s="102"/>
      <c r="E33" s="102"/>
      <c r="F33" s="102"/>
      <c r="G33" s="103"/>
      <c r="H33" s="102"/>
      <c r="I33" s="49"/>
      <c r="J33" s="95">
        <f t="shared" si="3"/>
        <v>0</v>
      </c>
      <c r="K33" s="96">
        <f t="shared" si="4"/>
        <v>0</v>
      </c>
      <c r="L33" s="96">
        <f>(D33='SOLICITUD INSCRIPCIÓN'!$D$8)*1</f>
        <v>1</v>
      </c>
      <c r="M33" s="96">
        <f>(RANK($L33,$L$2:$L$1500,0)+COUNTIF($L$2:$L33,L33)-1)*L33</f>
        <v>32</v>
      </c>
      <c r="N33" s="96">
        <f>((D33='SOLICITUD INSCRIPCIÓN'!$D$8)*1)*J33</f>
        <v>0</v>
      </c>
      <c r="O33" s="96">
        <f>(RANK($N33,$N$2:$N$1500,0)+COUNTIF($N$2:$N33,N33)-1)*N33</f>
        <v>0</v>
      </c>
      <c r="P33" s="96">
        <f>((D33='SOLICITUD INSCRIPCIÓN'!$D$8)*1)*K33</f>
        <v>0</v>
      </c>
      <c r="Q33" s="96">
        <f>(RANK($P33,$P$2:$P$1500,0)+COUNTIF($P$2:$P33,P33)-1)*P33</f>
        <v>0</v>
      </c>
      <c r="R33" s="96">
        <f t="shared" si="0"/>
        <v>0</v>
      </c>
      <c r="S33" s="96" t="str">
        <f t="shared" si="1"/>
        <v/>
      </c>
      <c r="T33" s="96" t="str">
        <f t="shared" si="2"/>
        <v/>
      </c>
    </row>
    <row r="34" spans="1:20" ht="15" customHeight="1">
      <c r="A34" s="101"/>
      <c r="B34" s="102"/>
      <c r="C34" s="102"/>
      <c r="D34" s="102"/>
      <c r="E34" s="102"/>
      <c r="F34" s="102"/>
      <c r="G34" s="103"/>
      <c r="H34" s="102"/>
      <c r="I34" s="49"/>
      <c r="J34" s="95">
        <f t="shared" si="3"/>
        <v>0</v>
      </c>
      <c r="K34" s="96">
        <f t="shared" si="4"/>
        <v>0</v>
      </c>
      <c r="L34" s="96">
        <f>(D34='SOLICITUD INSCRIPCIÓN'!$D$8)*1</f>
        <v>1</v>
      </c>
      <c r="M34" s="96">
        <f>(RANK($L34,$L$2:$L$1500,0)+COUNTIF($L$2:$L34,L34)-1)*L34</f>
        <v>33</v>
      </c>
      <c r="N34" s="96">
        <f>((D34='SOLICITUD INSCRIPCIÓN'!$D$8)*1)*J34</f>
        <v>0</v>
      </c>
      <c r="O34" s="96">
        <f>(RANK($N34,$N$2:$N$1500,0)+COUNTIF($N$2:$N34,N34)-1)*N34</f>
        <v>0</v>
      </c>
      <c r="P34" s="96">
        <f>((D34='SOLICITUD INSCRIPCIÓN'!$D$8)*1)*K34</f>
        <v>0</v>
      </c>
      <c r="Q34" s="96">
        <f>(RANK($P34,$P$2:$P$1500,0)+COUNTIF($P$2:$P34,P34)-1)*P34</f>
        <v>0</v>
      </c>
      <c r="R34" s="96">
        <f t="shared" si="0"/>
        <v>0</v>
      </c>
      <c r="S34" s="96" t="str">
        <f t="shared" si="1"/>
        <v/>
      </c>
      <c r="T34" s="96" t="str">
        <f t="shared" si="2"/>
        <v/>
      </c>
    </row>
    <row r="35" spans="1:20" ht="15" customHeight="1">
      <c r="A35" s="101"/>
      <c r="B35" s="102"/>
      <c r="C35" s="102"/>
      <c r="D35" s="102"/>
      <c r="E35" s="102"/>
      <c r="F35" s="102"/>
      <c r="G35" s="103"/>
      <c r="H35" s="102"/>
      <c r="I35" s="49"/>
      <c r="J35" s="95">
        <f t="shared" si="3"/>
        <v>0</v>
      </c>
      <c r="K35" s="96">
        <f t="shared" si="4"/>
        <v>0</v>
      </c>
      <c r="L35" s="96">
        <f>(D35='SOLICITUD INSCRIPCIÓN'!$D$8)*1</f>
        <v>1</v>
      </c>
      <c r="M35" s="96">
        <f>(RANK($L35,$L$2:$L$1500,0)+COUNTIF($L$2:$L35,L35)-1)*L35</f>
        <v>34</v>
      </c>
      <c r="N35" s="96">
        <f>((D35='SOLICITUD INSCRIPCIÓN'!$D$8)*1)*J35</f>
        <v>0</v>
      </c>
      <c r="O35" s="96">
        <f>(RANK($N35,$N$2:$N$1500,0)+COUNTIF($N$2:$N35,N35)-1)*N35</f>
        <v>0</v>
      </c>
      <c r="P35" s="96">
        <f>((D35='SOLICITUD INSCRIPCIÓN'!$D$8)*1)*K35</f>
        <v>0</v>
      </c>
      <c r="Q35" s="96">
        <f>(RANK($P35,$P$2:$P$1500,0)+COUNTIF($P$2:$P35,P35)-1)*P35</f>
        <v>0</v>
      </c>
      <c r="R35" s="96">
        <f t="shared" si="0"/>
        <v>0</v>
      </c>
      <c r="S35" s="96" t="str">
        <f t="shared" si="1"/>
        <v/>
      </c>
      <c r="T35" s="96" t="str">
        <f t="shared" si="2"/>
        <v/>
      </c>
    </row>
    <row r="36" spans="1:20" ht="15" customHeight="1">
      <c r="A36" s="101"/>
      <c r="B36" s="102"/>
      <c r="C36" s="102"/>
      <c r="D36" s="102"/>
      <c r="E36" s="102"/>
      <c r="F36" s="102"/>
      <c r="G36" s="103"/>
      <c r="H36" s="102"/>
      <c r="I36" s="49"/>
      <c r="J36" s="95">
        <f t="shared" si="3"/>
        <v>0</v>
      </c>
      <c r="K36" s="96">
        <f t="shared" si="4"/>
        <v>0</v>
      </c>
      <c r="L36" s="96">
        <f>(D36='SOLICITUD INSCRIPCIÓN'!$D$8)*1</f>
        <v>1</v>
      </c>
      <c r="M36" s="96">
        <f>(RANK($L36,$L$2:$L$1500,0)+COUNTIF($L$2:$L36,L36)-1)*L36</f>
        <v>35</v>
      </c>
      <c r="N36" s="96">
        <f>((D36='SOLICITUD INSCRIPCIÓN'!$D$8)*1)*J36</f>
        <v>0</v>
      </c>
      <c r="O36" s="96">
        <f>(RANK($N36,$N$2:$N$1500,0)+COUNTIF($N$2:$N36,N36)-1)*N36</f>
        <v>0</v>
      </c>
      <c r="P36" s="96">
        <f>((D36='SOLICITUD INSCRIPCIÓN'!$D$8)*1)*K36</f>
        <v>0</v>
      </c>
      <c r="Q36" s="96">
        <f>(RANK($P36,$P$2:$P$1500,0)+COUNTIF($P$2:$P36,P36)-1)*P36</f>
        <v>0</v>
      </c>
      <c r="R36" s="96">
        <f t="shared" si="0"/>
        <v>0</v>
      </c>
      <c r="S36" s="96" t="str">
        <f t="shared" si="1"/>
        <v/>
      </c>
      <c r="T36" s="96" t="str">
        <f t="shared" si="2"/>
        <v/>
      </c>
    </row>
    <row r="37" spans="1:20" ht="15" customHeight="1">
      <c r="A37" s="101"/>
      <c r="B37" s="102"/>
      <c r="C37" s="102"/>
      <c r="D37" s="102"/>
      <c r="E37" s="102"/>
      <c r="F37" s="102"/>
      <c r="G37" s="103"/>
      <c r="H37" s="102"/>
      <c r="I37" s="49"/>
      <c r="J37" s="95">
        <f t="shared" si="3"/>
        <v>0</v>
      </c>
      <c r="K37" s="96">
        <f t="shared" si="4"/>
        <v>0</v>
      </c>
      <c r="L37" s="96">
        <f>(D37='SOLICITUD INSCRIPCIÓN'!$D$8)*1</f>
        <v>1</v>
      </c>
      <c r="M37" s="96">
        <f>(RANK($L37,$L$2:$L$1500,0)+COUNTIF($L$2:$L37,L37)-1)*L37</f>
        <v>36</v>
      </c>
      <c r="N37" s="96">
        <f>((D37='SOLICITUD INSCRIPCIÓN'!$D$8)*1)*J37</f>
        <v>0</v>
      </c>
      <c r="O37" s="96">
        <f>(RANK($N37,$N$2:$N$1500,0)+COUNTIF($N$2:$N37,N37)-1)*N37</f>
        <v>0</v>
      </c>
      <c r="P37" s="96">
        <f>((D37='SOLICITUD INSCRIPCIÓN'!$D$8)*1)*K37</f>
        <v>0</v>
      </c>
      <c r="Q37" s="96">
        <f>(RANK($P37,$P$2:$P$1500,0)+COUNTIF($P$2:$P37,P37)-1)*P37</f>
        <v>0</v>
      </c>
      <c r="R37" s="96">
        <f t="shared" si="0"/>
        <v>0</v>
      </c>
      <c r="S37" s="96" t="str">
        <f t="shared" si="1"/>
        <v/>
      </c>
      <c r="T37" s="96" t="str">
        <f t="shared" si="2"/>
        <v/>
      </c>
    </row>
    <row r="38" spans="1:20" ht="15" customHeight="1">
      <c r="A38" s="101"/>
      <c r="B38" s="102"/>
      <c r="C38" s="102"/>
      <c r="D38" s="102"/>
      <c r="E38" s="102"/>
      <c r="F38" s="102"/>
      <c r="G38" s="103"/>
      <c r="H38" s="102"/>
      <c r="I38" s="49"/>
      <c r="J38" s="95">
        <f t="shared" si="3"/>
        <v>0</v>
      </c>
      <c r="K38" s="96">
        <f t="shared" si="4"/>
        <v>0</v>
      </c>
      <c r="L38" s="96">
        <f>(D38='SOLICITUD INSCRIPCIÓN'!$D$8)*1</f>
        <v>1</v>
      </c>
      <c r="M38" s="96">
        <f>(RANK($L38,$L$2:$L$1500,0)+COUNTIF($L$2:$L38,L38)-1)*L38</f>
        <v>37</v>
      </c>
      <c r="N38" s="96">
        <f>((D38='SOLICITUD INSCRIPCIÓN'!$D$8)*1)*J38</f>
        <v>0</v>
      </c>
      <c r="O38" s="96">
        <f>(RANK($N38,$N$2:$N$1500,0)+COUNTIF($N$2:$N38,N38)-1)*N38</f>
        <v>0</v>
      </c>
      <c r="P38" s="96">
        <f>((D38='SOLICITUD INSCRIPCIÓN'!$D$8)*1)*K38</f>
        <v>0</v>
      </c>
      <c r="Q38" s="96">
        <f>(RANK($P38,$P$2:$P$1500,0)+COUNTIF($P$2:$P38,P38)-1)*P38</f>
        <v>0</v>
      </c>
      <c r="R38" s="96">
        <f t="shared" si="0"/>
        <v>0</v>
      </c>
      <c r="S38" s="96" t="str">
        <f t="shared" si="1"/>
        <v/>
      </c>
      <c r="T38" s="96" t="str">
        <f t="shared" si="2"/>
        <v/>
      </c>
    </row>
    <row r="39" spans="1:20" ht="15" customHeight="1">
      <c r="A39" s="101"/>
      <c r="B39" s="102"/>
      <c r="C39" s="102"/>
      <c r="D39" s="102"/>
      <c r="E39" s="102"/>
      <c r="F39" s="102"/>
      <c r="G39" s="103"/>
      <c r="H39" s="102"/>
      <c r="I39" s="104"/>
      <c r="J39" s="95">
        <f t="shared" si="3"/>
        <v>0</v>
      </c>
      <c r="K39" s="96">
        <f t="shared" si="4"/>
        <v>0</v>
      </c>
      <c r="L39" s="96">
        <f>(D39='SOLICITUD INSCRIPCIÓN'!$D$8)*1</f>
        <v>1</v>
      </c>
      <c r="M39" s="96">
        <f>(RANK($L39,$L$2:$L$1500,0)+COUNTIF($L$2:$L39,L39)-1)*L39</f>
        <v>38</v>
      </c>
      <c r="N39" s="96">
        <f>((D39='SOLICITUD INSCRIPCIÓN'!$D$8)*1)*J39</f>
        <v>0</v>
      </c>
      <c r="O39" s="96">
        <f>(RANK($N39,$N$2:$N$1500,0)+COUNTIF($N$2:$N39,N39)-1)*N39</f>
        <v>0</v>
      </c>
      <c r="P39" s="96">
        <f>((D39='SOLICITUD INSCRIPCIÓN'!$D$8)*1)*K39</f>
        <v>0</v>
      </c>
      <c r="Q39" s="96">
        <f>(RANK($P39,$P$2:$P$1500,0)+COUNTIF($P$2:$P39,P39)-1)*P39</f>
        <v>0</v>
      </c>
      <c r="R39" s="96">
        <f t="shared" si="0"/>
        <v>0</v>
      </c>
      <c r="S39" s="96" t="str">
        <f t="shared" si="1"/>
        <v/>
      </c>
      <c r="T39" s="96" t="str">
        <f t="shared" si="2"/>
        <v/>
      </c>
    </row>
    <row r="40" spans="1:20" ht="15" customHeight="1">
      <c r="A40" s="101"/>
      <c r="B40" s="102"/>
      <c r="C40" s="102"/>
      <c r="D40" s="102"/>
      <c r="E40" s="102"/>
      <c r="F40" s="102"/>
      <c r="G40" s="103"/>
      <c r="H40" s="102"/>
      <c r="I40" s="104"/>
      <c r="J40" s="95">
        <f t="shared" si="3"/>
        <v>0</v>
      </c>
      <c r="K40" s="96">
        <f t="shared" si="4"/>
        <v>0</v>
      </c>
      <c r="L40" s="96">
        <f>(D40='SOLICITUD INSCRIPCIÓN'!$D$8)*1</f>
        <v>1</v>
      </c>
      <c r="M40" s="96">
        <f>(RANK($L40,$L$2:$L$1500,0)+COUNTIF($L$2:$L40,L40)-1)*L40</f>
        <v>39</v>
      </c>
      <c r="N40" s="96">
        <f>((D40='SOLICITUD INSCRIPCIÓN'!$D$8)*1)*J40</f>
        <v>0</v>
      </c>
      <c r="O40" s="96">
        <f>(RANK($N40,$N$2:$N$1500,0)+COUNTIF($N$2:$N40,N40)-1)*N40</f>
        <v>0</v>
      </c>
      <c r="P40" s="96">
        <f>((D40='SOLICITUD INSCRIPCIÓN'!$D$8)*1)*K40</f>
        <v>0</v>
      </c>
      <c r="Q40" s="96">
        <f>(RANK($P40,$P$2:$P$1500,0)+COUNTIF($P$2:$P40,P40)-1)*P40</f>
        <v>0</v>
      </c>
      <c r="R40" s="96">
        <f t="shared" si="0"/>
        <v>0</v>
      </c>
      <c r="S40" s="96" t="str">
        <f t="shared" si="1"/>
        <v/>
      </c>
      <c r="T40" s="96" t="str">
        <f t="shared" si="2"/>
        <v/>
      </c>
    </row>
    <row r="41" spans="1:20" ht="15" customHeight="1">
      <c r="A41" s="101"/>
      <c r="B41" s="102"/>
      <c r="C41" s="102"/>
      <c r="D41" s="102"/>
      <c r="E41" s="102"/>
      <c r="F41" s="102"/>
      <c r="G41" s="103"/>
      <c r="H41" s="102"/>
      <c r="I41" s="49"/>
      <c r="J41" s="95">
        <f t="shared" si="3"/>
        <v>0</v>
      </c>
      <c r="K41" s="96">
        <f t="shared" si="4"/>
        <v>0</v>
      </c>
      <c r="L41" s="96">
        <f>(D41='SOLICITUD INSCRIPCIÓN'!$D$8)*1</f>
        <v>1</v>
      </c>
      <c r="M41" s="96">
        <f>(RANK($L41,$L$2:$L$1500,0)+COUNTIF($L$2:$L41,L41)-1)*L41</f>
        <v>40</v>
      </c>
      <c r="N41" s="96">
        <f>((D41='SOLICITUD INSCRIPCIÓN'!$D$8)*1)*J41</f>
        <v>0</v>
      </c>
      <c r="O41" s="96">
        <f>(RANK($N41,$N$2:$N$1500,0)+COUNTIF($N$2:$N41,N41)-1)*N41</f>
        <v>0</v>
      </c>
      <c r="P41" s="96">
        <f>((D41='SOLICITUD INSCRIPCIÓN'!$D$8)*1)*K41</f>
        <v>0</v>
      </c>
      <c r="Q41" s="96">
        <f>(RANK($P41,$P$2:$P$1500,0)+COUNTIF($P$2:$P41,P41)-1)*P41</f>
        <v>0</v>
      </c>
      <c r="R41" s="96">
        <f t="shared" si="0"/>
        <v>0</v>
      </c>
      <c r="S41" s="96" t="str">
        <f t="shared" si="1"/>
        <v/>
      </c>
      <c r="T41" s="96" t="str">
        <f t="shared" si="2"/>
        <v/>
      </c>
    </row>
    <row r="42" spans="1:20" ht="15" customHeight="1">
      <c r="A42" s="101"/>
      <c r="B42" s="102"/>
      <c r="C42" s="102"/>
      <c r="D42" s="102"/>
      <c r="E42" s="102"/>
      <c r="F42" s="102"/>
      <c r="G42" s="103"/>
      <c r="H42" s="102"/>
      <c r="I42" s="49"/>
      <c r="J42" s="95">
        <f t="shared" si="3"/>
        <v>0</v>
      </c>
      <c r="K42" s="96">
        <f t="shared" si="4"/>
        <v>0</v>
      </c>
      <c r="L42" s="96">
        <f>(D42='SOLICITUD INSCRIPCIÓN'!$D$8)*1</f>
        <v>1</v>
      </c>
      <c r="M42" s="96">
        <f>(RANK($L42,$L$2:$L$1500,0)+COUNTIF($L$2:$L42,L42)-1)*L42</f>
        <v>41</v>
      </c>
      <c r="N42" s="96">
        <f>((D42='SOLICITUD INSCRIPCIÓN'!$D$8)*1)*J42</f>
        <v>0</v>
      </c>
      <c r="O42" s="96">
        <f>(RANK($N42,$N$2:$N$1500,0)+COUNTIF($N$2:$N42,N42)-1)*N42</f>
        <v>0</v>
      </c>
      <c r="P42" s="96">
        <f>((D42='SOLICITUD INSCRIPCIÓN'!$D$8)*1)*K42</f>
        <v>0</v>
      </c>
      <c r="Q42" s="96">
        <f>(RANK($P42,$P$2:$P$1500,0)+COUNTIF($P$2:$P42,P42)-1)*P42</f>
        <v>0</v>
      </c>
      <c r="R42" s="96">
        <f t="shared" si="0"/>
        <v>0</v>
      </c>
      <c r="S42" s="96" t="str">
        <f t="shared" si="1"/>
        <v/>
      </c>
      <c r="T42" s="96" t="str">
        <f t="shared" si="2"/>
        <v/>
      </c>
    </row>
    <row r="43" spans="1:20" ht="15" customHeight="1">
      <c r="A43" s="101"/>
      <c r="B43" s="102"/>
      <c r="C43" s="102"/>
      <c r="D43" s="102"/>
      <c r="E43" s="102"/>
      <c r="F43" s="102"/>
      <c r="G43" s="103"/>
      <c r="H43" s="102"/>
      <c r="I43" s="49"/>
      <c r="J43" s="95">
        <f t="shared" si="3"/>
        <v>0</v>
      </c>
      <c r="K43" s="96">
        <f t="shared" si="4"/>
        <v>0</v>
      </c>
      <c r="L43" s="96">
        <f>(D43='SOLICITUD INSCRIPCIÓN'!$D$8)*1</f>
        <v>1</v>
      </c>
      <c r="M43" s="96">
        <f>(RANK($L43,$L$2:$L$1500,0)+COUNTIF($L$2:$L43,L43)-1)*L43</f>
        <v>42</v>
      </c>
      <c r="N43" s="96">
        <f>((D43='SOLICITUD INSCRIPCIÓN'!$D$8)*1)*J43</f>
        <v>0</v>
      </c>
      <c r="O43" s="96">
        <f>(RANK($N43,$N$2:$N$1500,0)+COUNTIF($N$2:$N43,N43)-1)*N43</f>
        <v>0</v>
      </c>
      <c r="P43" s="96">
        <f>((D43='SOLICITUD INSCRIPCIÓN'!$D$8)*1)*K43</f>
        <v>0</v>
      </c>
      <c r="Q43" s="96">
        <f>(RANK($P43,$P$2:$P$1500,0)+COUNTIF($P$2:$P43,P43)-1)*P43</f>
        <v>0</v>
      </c>
      <c r="R43" s="96">
        <f t="shared" si="0"/>
        <v>0</v>
      </c>
      <c r="S43" s="96" t="str">
        <f t="shared" si="1"/>
        <v/>
      </c>
      <c r="T43" s="96" t="str">
        <f t="shared" si="2"/>
        <v/>
      </c>
    </row>
    <row r="44" spans="1:20" ht="15" customHeight="1">
      <c r="A44" s="101"/>
      <c r="B44" s="102"/>
      <c r="C44" s="102"/>
      <c r="D44" s="102"/>
      <c r="E44" s="102"/>
      <c r="F44" s="102"/>
      <c r="G44" s="103"/>
      <c r="H44" s="102"/>
      <c r="I44" s="49"/>
      <c r="J44" s="95">
        <f t="shared" si="3"/>
        <v>0</v>
      </c>
      <c r="K44" s="96">
        <f t="shared" si="4"/>
        <v>0</v>
      </c>
      <c r="L44" s="96">
        <f>(D44='SOLICITUD INSCRIPCIÓN'!$D$8)*1</f>
        <v>1</v>
      </c>
      <c r="M44" s="96">
        <f>(RANK($L44,$L$2:$L$1500,0)+COUNTIF($L$2:$L44,L44)-1)*L44</f>
        <v>43</v>
      </c>
      <c r="N44" s="96">
        <f>((D44='SOLICITUD INSCRIPCIÓN'!$D$8)*1)*J44</f>
        <v>0</v>
      </c>
      <c r="O44" s="96">
        <f>(RANK($N44,$N$2:$N$1500,0)+COUNTIF($N$2:$N44,N44)-1)*N44</f>
        <v>0</v>
      </c>
      <c r="P44" s="96">
        <f>((D44='SOLICITUD INSCRIPCIÓN'!$D$8)*1)*K44</f>
        <v>0</v>
      </c>
      <c r="Q44" s="96">
        <f>(RANK($P44,$P$2:$P$1500,0)+COUNTIF($P$2:$P44,P44)-1)*P44</f>
        <v>0</v>
      </c>
      <c r="R44" s="96">
        <f t="shared" si="0"/>
        <v>0</v>
      </c>
      <c r="S44" s="96" t="str">
        <f t="shared" si="1"/>
        <v/>
      </c>
      <c r="T44" s="96" t="str">
        <f t="shared" si="2"/>
        <v/>
      </c>
    </row>
    <row r="45" spans="1:20" ht="15" customHeight="1">
      <c r="A45" s="101"/>
      <c r="B45" s="102"/>
      <c r="C45" s="102"/>
      <c r="D45" s="102"/>
      <c r="E45" s="102"/>
      <c r="F45" s="102"/>
      <c r="G45" s="103"/>
      <c r="H45" s="102"/>
      <c r="I45" s="49"/>
      <c r="J45" s="95">
        <f t="shared" si="3"/>
        <v>0</v>
      </c>
      <c r="K45" s="96">
        <f t="shared" si="4"/>
        <v>0</v>
      </c>
      <c r="L45" s="96">
        <f>(D45='SOLICITUD INSCRIPCIÓN'!$D$8)*1</f>
        <v>1</v>
      </c>
      <c r="M45" s="96">
        <f>(RANK($L45,$L$2:$L$1500,0)+COUNTIF($L$2:$L45,L45)-1)*L45</f>
        <v>44</v>
      </c>
      <c r="N45" s="96">
        <f>((D45='SOLICITUD INSCRIPCIÓN'!$D$8)*1)*J45</f>
        <v>0</v>
      </c>
      <c r="O45" s="96">
        <f>(RANK($N45,$N$2:$N$1500,0)+COUNTIF($N$2:$N45,N45)-1)*N45</f>
        <v>0</v>
      </c>
      <c r="P45" s="96">
        <f>((D45='SOLICITUD INSCRIPCIÓN'!$D$8)*1)*K45</f>
        <v>0</v>
      </c>
      <c r="Q45" s="96">
        <f>(RANK($P45,$P$2:$P$1500,0)+COUNTIF($P$2:$P45,P45)-1)*P45</f>
        <v>0</v>
      </c>
      <c r="R45" s="96">
        <f t="shared" si="0"/>
        <v>0</v>
      </c>
      <c r="S45" s="96" t="str">
        <f t="shared" si="1"/>
        <v/>
      </c>
      <c r="T45" s="96" t="str">
        <f t="shared" si="2"/>
        <v/>
      </c>
    </row>
    <row r="46" spans="1:20" ht="15" customHeight="1">
      <c r="A46" s="101"/>
      <c r="B46" s="102"/>
      <c r="C46" s="102"/>
      <c r="D46" s="102"/>
      <c r="E46" s="102"/>
      <c r="F46" s="102"/>
      <c r="G46" s="103"/>
      <c r="H46" s="102"/>
      <c r="I46" s="49"/>
      <c r="J46" s="95">
        <f t="shared" si="3"/>
        <v>0</v>
      </c>
      <c r="K46" s="96">
        <f t="shared" si="4"/>
        <v>0</v>
      </c>
      <c r="L46" s="96">
        <f>(D46='SOLICITUD INSCRIPCIÓN'!$D$8)*1</f>
        <v>1</v>
      </c>
      <c r="M46" s="96">
        <f>(RANK($L46,$L$2:$L$1500,0)+COUNTIF($L$2:$L46,L46)-1)*L46</f>
        <v>45</v>
      </c>
      <c r="N46" s="96">
        <f>((D46='SOLICITUD INSCRIPCIÓN'!$D$8)*1)*J46</f>
        <v>0</v>
      </c>
      <c r="O46" s="96">
        <f>(RANK($N46,$N$2:$N$1500,0)+COUNTIF($N$2:$N46,N46)-1)*N46</f>
        <v>0</v>
      </c>
      <c r="P46" s="96">
        <f>((D46='SOLICITUD INSCRIPCIÓN'!$D$8)*1)*K46</f>
        <v>0</v>
      </c>
      <c r="Q46" s="96">
        <f>(RANK($P46,$P$2:$P$1500,0)+COUNTIF($P$2:$P46,P46)-1)*P46</f>
        <v>0</v>
      </c>
      <c r="R46" s="96">
        <f t="shared" si="0"/>
        <v>0</v>
      </c>
      <c r="S46" s="96" t="str">
        <f t="shared" si="1"/>
        <v/>
      </c>
      <c r="T46" s="96" t="str">
        <f t="shared" si="2"/>
        <v/>
      </c>
    </row>
    <row r="47" spans="1:20" ht="15" customHeight="1">
      <c r="A47" s="101"/>
      <c r="B47" s="102"/>
      <c r="C47" s="102"/>
      <c r="D47" s="102"/>
      <c r="E47" s="102"/>
      <c r="F47" s="102"/>
      <c r="G47" s="103"/>
      <c r="H47" s="102"/>
      <c r="I47" s="49"/>
      <c r="J47" s="95">
        <f t="shared" si="3"/>
        <v>0</v>
      </c>
      <c r="K47" s="96">
        <f t="shared" si="4"/>
        <v>0</v>
      </c>
      <c r="L47" s="96">
        <f>(D47='SOLICITUD INSCRIPCIÓN'!$D$8)*1</f>
        <v>1</v>
      </c>
      <c r="M47" s="96">
        <f>(RANK($L47,$L$2:$L$1500,0)+COUNTIF($L$2:$L47,L47)-1)*L47</f>
        <v>46</v>
      </c>
      <c r="N47" s="96">
        <f>((D47='SOLICITUD INSCRIPCIÓN'!$D$8)*1)*J47</f>
        <v>0</v>
      </c>
      <c r="O47" s="96">
        <f>(RANK($N47,$N$2:$N$1500,0)+COUNTIF($N$2:$N47,N47)-1)*N47</f>
        <v>0</v>
      </c>
      <c r="P47" s="96">
        <f>((D47='SOLICITUD INSCRIPCIÓN'!$D$8)*1)*K47</f>
        <v>0</v>
      </c>
      <c r="Q47" s="96">
        <f>(RANK($P47,$P$2:$P$1500,0)+COUNTIF($P$2:$P47,P47)-1)*P47</f>
        <v>0</v>
      </c>
      <c r="R47" s="96">
        <f t="shared" si="0"/>
        <v>0</v>
      </c>
      <c r="S47" s="96" t="str">
        <f t="shared" si="1"/>
        <v/>
      </c>
      <c r="T47" s="96" t="str">
        <f t="shared" si="2"/>
        <v/>
      </c>
    </row>
    <row r="48" spans="1:20" ht="15" customHeight="1">
      <c r="A48" s="101"/>
      <c r="B48" s="102"/>
      <c r="C48" s="102"/>
      <c r="D48" s="102"/>
      <c r="E48" s="102"/>
      <c r="F48" s="102"/>
      <c r="G48" s="103"/>
      <c r="H48" s="102"/>
      <c r="I48" s="49"/>
      <c r="J48" s="95">
        <f t="shared" si="3"/>
        <v>0</v>
      </c>
      <c r="K48" s="96">
        <f t="shared" si="4"/>
        <v>0</v>
      </c>
      <c r="L48" s="96">
        <f>(D48='SOLICITUD INSCRIPCIÓN'!$D$8)*1</f>
        <v>1</v>
      </c>
      <c r="M48" s="96">
        <f>(RANK($L48,$L$2:$L$1500,0)+COUNTIF($L$2:$L48,L48)-1)*L48</f>
        <v>47</v>
      </c>
      <c r="N48" s="96">
        <f>((D48='SOLICITUD INSCRIPCIÓN'!$D$8)*1)*J48</f>
        <v>0</v>
      </c>
      <c r="O48" s="96">
        <f>(RANK($N48,$N$2:$N$1500,0)+COUNTIF($N$2:$N48,N48)-1)*N48</f>
        <v>0</v>
      </c>
      <c r="P48" s="96">
        <f>((D48='SOLICITUD INSCRIPCIÓN'!$D$8)*1)*K48</f>
        <v>0</v>
      </c>
      <c r="Q48" s="96">
        <f>(RANK($P48,$P$2:$P$1500,0)+COUNTIF($P$2:$P48,P48)-1)*P48</f>
        <v>0</v>
      </c>
      <c r="R48" s="96">
        <f t="shared" si="0"/>
        <v>0</v>
      </c>
      <c r="S48" s="96" t="str">
        <f t="shared" si="1"/>
        <v/>
      </c>
      <c r="T48" s="96" t="str">
        <f t="shared" si="2"/>
        <v/>
      </c>
    </row>
    <row r="49" spans="1:20" ht="15" customHeight="1">
      <c r="A49" s="101"/>
      <c r="B49" s="102"/>
      <c r="C49" s="102"/>
      <c r="D49" s="102"/>
      <c r="E49" s="102"/>
      <c r="F49" s="102"/>
      <c r="G49" s="103"/>
      <c r="H49" s="102"/>
      <c r="I49" s="49"/>
      <c r="J49" s="95">
        <f t="shared" si="3"/>
        <v>0</v>
      </c>
      <c r="K49" s="96">
        <f t="shared" si="4"/>
        <v>0</v>
      </c>
      <c r="L49" s="96">
        <f>(D49='SOLICITUD INSCRIPCIÓN'!$D$8)*1</f>
        <v>1</v>
      </c>
      <c r="M49" s="96">
        <f>(RANK($L49,$L$2:$L$1500,0)+COUNTIF($L$2:$L49,L49)-1)*L49</f>
        <v>48</v>
      </c>
      <c r="N49" s="96">
        <f>((D49='SOLICITUD INSCRIPCIÓN'!$D$8)*1)*J49</f>
        <v>0</v>
      </c>
      <c r="O49" s="96">
        <f>(RANK($N49,$N$2:$N$1500,0)+COUNTIF($N$2:$N49,N49)-1)*N49</f>
        <v>0</v>
      </c>
      <c r="P49" s="96">
        <f>((D49='SOLICITUD INSCRIPCIÓN'!$D$8)*1)*K49</f>
        <v>0</v>
      </c>
      <c r="Q49" s="96">
        <f>(RANK($P49,$P$2:$P$1500,0)+COUNTIF($P$2:$P49,P49)-1)*P49</f>
        <v>0</v>
      </c>
      <c r="R49" s="96">
        <f t="shared" si="0"/>
        <v>0</v>
      </c>
      <c r="S49" s="96" t="str">
        <f t="shared" si="1"/>
        <v/>
      </c>
      <c r="T49" s="96" t="str">
        <f t="shared" si="2"/>
        <v/>
      </c>
    </row>
    <row r="50" spans="1:20" ht="15" customHeight="1">
      <c r="A50" s="101"/>
      <c r="B50" s="102"/>
      <c r="C50" s="102"/>
      <c r="D50" s="102"/>
      <c r="E50" s="102"/>
      <c r="F50" s="102"/>
      <c r="G50" s="103"/>
      <c r="H50" s="102"/>
      <c r="I50" s="49"/>
      <c r="J50" s="95">
        <f t="shared" si="3"/>
        <v>0</v>
      </c>
      <c r="K50" s="96">
        <f t="shared" si="4"/>
        <v>0</v>
      </c>
      <c r="L50" s="96">
        <f>(D50='SOLICITUD INSCRIPCIÓN'!$D$8)*1</f>
        <v>1</v>
      </c>
      <c r="M50" s="96">
        <f>(RANK($L50,$L$2:$L$1500,0)+COUNTIF($L$2:$L50,L50)-1)*L50</f>
        <v>49</v>
      </c>
      <c r="N50" s="96">
        <f>((D50='SOLICITUD INSCRIPCIÓN'!$D$8)*1)*J50</f>
        <v>0</v>
      </c>
      <c r="O50" s="96">
        <f>(RANK($N50,$N$2:$N$1500,0)+COUNTIF($N$2:$N50,N50)-1)*N50</f>
        <v>0</v>
      </c>
      <c r="P50" s="96">
        <f>((D50='SOLICITUD INSCRIPCIÓN'!$D$8)*1)*K50</f>
        <v>0</v>
      </c>
      <c r="Q50" s="96">
        <f>(RANK($P50,$P$2:$P$1500,0)+COUNTIF($P$2:$P50,P50)-1)*P50</f>
        <v>0</v>
      </c>
      <c r="R50" s="96">
        <f t="shared" si="0"/>
        <v>0</v>
      </c>
      <c r="S50" s="96" t="str">
        <f t="shared" si="1"/>
        <v/>
      </c>
      <c r="T50" s="96" t="str">
        <f t="shared" si="2"/>
        <v/>
      </c>
    </row>
    <row r="51" spans="1:20" ht="15" customHeight="1">
      <c r="A51" s="101"/>
      <c r="B51" s="102"/>
      <c r="C51" s="102"/>
      <c r="D51" s="102"/>
      <c r="E51" s="102"/>
      <c r="F51" s="102"/>
      <c r="G51" s="103"/>
      <c r="H51" s="102"/>
      <c r="I51" s="49"/>
      <c r="J51" s="95">
        <f t="shared" si="3"/>
        <v>0</v>
      </c>
      <c r="K51" s="96">
        <f t="shared" si="4"/>
        <v>0</v>
      </c>
      <c r="L51" s="96">
        <f>(D51='SOLICITUD INSCRIPCIÓN'!$D$8)*1</f>
        <v>1</v>
      </c>
      <c r="M51" s="96">
        <f>(RANK($L51,$L$2:$L$1500,0)+COUNTIF($L$2:$L51,L51)-1)*L51</f>
        <v>50</v>
      </c>
      <c r="N51" s="96">
        <f>((D51='SOLICITUD INSCRIPCIÓN'!$D$8)*1)*J51</f>
        <v>0</v>
      </c>
      <c r="O51" s="96">
        <f>(RANK($N51,$N$2:$N$1500,0)+COUNTIF($N$2:$N51,N51)-1)*N51</f>
        <v>0</v>
      </c>
      <c r="P51" s="96">
        <f>((D51='SOLICITUD INSCRIPCIÓN'!$D$8)*1)*K51</f>
        <v>0</v>
      </c>
      <c r="Q51" s="96">
        <f>(RANK($P51,$P$2:$P$1500,0)+COUNTIF($P$2:$P51,P51)-1)*P51</f>
        <v>0</v>
      </c>
      <c r="R51" s="96">
        <f t="shared" si="0"/>
        <v>0</v>
      </c>
      <c r="S51" s="96" t="str">
        <f t="shared" si="1"/>
        <v/>
      </c>
      <c r="T51" s="96" t="str">
        <f t="shared" si="2"/>
        <v/>
      </c>
    </row>
    <row r="52" spans="1:20" ht="15" customHeight="1">
      <c r="A52" s="101"/>
      <c r="B52" s="102"/>
      <c r="C52" s="102"/>
      <c r="D52" s="102"/>
      <c r="E52" s="102"/>
      <c r="F52" s="102"/>
      <c r="G52" s="103"/>
      <c r="H52" s="102"/>
      <c r="I52" s="49"/>
      <c r="J52" s="95">
        <f t="shared" si="3"/>
        <v>0</v>
      </c>
      <c r="K52" s="96">
        <f t="shared" si="4"/>
        <v>0</v>
      </c>
      <c r="L52" s="96">
        <f>(D52='SOLICITUD INSCRIPCIÓN'!$D$8)*1</f>
        <v>1</v>
      </c>
      <c r="M52" s="96">
        <f>(RANK($L52,$L$2:$L$1500,0)+COUNTIF($L$2:$L52,L52)-1)*L52</f>
        <v>51</v>
      </c>
      <c r="N52" s="96">
        <f>((D52='SOLICITUD INSCRIPCIÓN'!$D$8)*1)*J52</f>
        <v>0</v>
      </c>
      <c r="O52" s="96">
        <f>(RANK($N52,$N$2:$N$1500,0)+COUNTIF($N$2:$N52,N52)-1)*N52</f>
        <v>0</v>
      </c>
      <c r="P52" s="96">
        <f>((D52='SOLICITUD INSCRIPCIÓN'!$D$8)*1)*K52</f>
        <v>0</v>
      </c>
      <c r="Q52" s="96">
        <f>(RANK($P52,$P$2:$P$1500,0)+COUNTIF($P$2:$P52,P52)-1)*P52</f>
        <v>0</v>
      </c>
      <c r="R52" s="96">
        <f t="shared" si="0"/>
        <v>0</v>
      </c>
      <c r="S52" s="96" t="str">
        <f t="shared" si="1"/>
        <v/>
      </c>
      <c r="T52" s="96" t="str">
        <f t="shared" si="2"/>
        <v/>
      </c>
    </row>
    <row r="53" spans="1:20" ht="15" customHeight="1">
      <c r="A53" s="101"/>
      <c r="B53" s="102"/>
      <c r="C53" s="102"/>
      <c r="D53" s="102"/>
      <c r="E53" s="102"/>
      <c r="F53" s="102"/>
      <c r="G53" s="103"/>
      <c r="H53" s="102"/>
      <c r="I53" s="49"/>
      <c r="J53" s="95">
        <f t="shared" si="3"/>
        <v>0</v>
      </c>
      <c r="K53" s="96">
        <f t="shared" si="4"/>
        <v>0</v>
      </c>
      <c r="L53" s="96">
        <f>(D53='SOLICITUD INSCRIPCIÓN'!$D$8)*1</f>
        <v>1</v>
      </c>
      <c r="M53" s="96">
        <f>(RANK($L53,$L$2:$L$1500,0)+COUNTIF($L$2:$L53,L53)-1)*L53</f>
        <v>52</v>
      </c>
      <c r="N53" s="96">
        <f>((D53='SOLICITUD INSCRIPCIÓN'!$D$8)*1)*J53</f>
        <v>0</v>
      </c>
      <c r="O53" s="96">
        <f>(RANK($N53,$N$2:$N$1500,0)+COUNTIF($N$2:$N53,N53)-1)*N53</f>
        <v>0</v>
      </c>
      <c r="P53" s="96">
        <f>((D53='SOLICITUD INSCRIPCIÓN'!$D$8)*1)*K53</f>
        <v>0</v>
      </c>
      <c r="Q53" s="96">
        <f>(RANK($P53,$P$2:$P$1500,0)+COUNTIF($P$2:$P53,P53)-1)*P53</f>
        <v>0</v>
      </c>
      <c r="R53" s="96">
        <f t="shared" si="0"/>
        <v>0</v>
      </c>
      <c r="S53" s="96" t="str">
        <f t="shared" si="1"/>
        <v/>
      </c>
      <c r="T53" s="96" t="str">
        <f t="shared" si="2"/>
        <v/>
      </c>
    </row>
    <row r="54" spans="1:20" ht="15" customHeight="1">
      <c r="A54" s="101"/>
      <c r="B54" s="102"/>
      <c r="C54" s="102"/>
      <c r="D54" s="102"/>
      <c r="E54" s="102"/>
      <c r="F54" s="102"/>
      <c r="G54" s="103"/>
      <c r="H54" s="102"/>
      <c r="I54" s="49"/>
      <c r="J54" s="95">
        <f t="shared" si="3"/>
        <v>0</v>
      </c>
      <c r="K54" s="96">
        <f t="shared" si="4"/>
        <v>0</v>
      </c>
      <c r="L54" s="96">
        <f>(D54='SOLICITUD INSCRIPCIÓN'!$D$8)*1</f>
        <v>1</v>
      </c>
      <c r="M54" s="96">
        <f>(RANK($L54,$L$2:$L$1500,0)+COUNTIF($L$2:$L54,L54)-1)*L54</f>
        <v>53</v>
      </c>
      <c r="N54" s="96">
        <f>((D54='SOLICITUD INSCRIPCIÓN'!$D$8)*1)*J54</f>
        <v>0</v>
      </c>
      <c r="O54" s="96">
        <f>(RANK($N54,$N$2:$N$1500,0)+COUNTIF($N$2:$N54,N54)-1)*N54</f>
        <v>0</v>
      </c>
      <c r="P54" s="96">
        <f>((D54='SOLICITUD INSCRIPCIÓN'!$D$8)*1)*K54</f>
        <v>0</v>
      </c>
      <c r="Q54" s="96">
        <f>(RANK($P54,$P$2:$P$1500,0)+COUNTIF($P$2:$P54,P54)-1)*P54</f>
        <v>0</v>
      </c>
      <c r="R54" s="96">
        <f t="shared" si="0"/>
        <v>0</v>
      </c>
      <c r="S54" s="96" t="str">
        <f t="shared" si="1"/>
        <v/>
      </c>
      <c r="T54" s="96" t="str">
        <f t="shared" si="2"/>
        <v/>
      </c>
    </row>
    <row r="55" spans="1:20" ht="15" customHeight="1">
      <c r="A55" s="101"/>
      <c r="B55" s="102"/>
      <c r="C55" s="102"/>
      <c r="D55" s="102"/>
      <c r="E55" s="102"/>
      <c r="F55" s="102"/>
      <c r="G55" s="103"/>
      <c r="H55" s="102"/>
      <c r="I55" s="49"/>
      <c r="J55" s="95">
        <f t="shared" si="3"/>
        <v>0</v>
      </c>
      <c r="K55" s="96">
        <f t="shared" si="4"/>
        <v>0</v>
      </c>
      <c r="L55" s="96">
        <f>(D55='SOLICITUD INSCRIPCIÓN'!$D$8)*1</f>
        <v>1</v>
      </c>
      <c r="M55" s="96">
        <f>(RANK($L55,$L$2:$L$1500,0)+COUNTIF($L$2:$L55,L55)-1)*L55</f>
        <v>54</v>
      </c>
      <c r="N55" s="96">
        <f>((D55='SOLICITUD INSCRIPCIÓN'!$D$8)*1)*J55</f>
        <v>0</v>
      </c>
      <c r="O55" s="96">
        <f>(RANK($N55,$N$2:$N$1500,0)+COUNTIF($N$2:$N55,N55)-1)*N55</f>
        <v>0</v>
      </c>
      <c r="P55" s="96">
        <f>((D55='SOLICITUD INSCRIPCIÓN'!$D$8)*1)*K55</f>
        <v>0</v>
      </c>
      <c r="Q55" s="96">
        <f>(RANK($P55,$P$2:$P$1500,0)+COUNTIF($P$2:$P55,P55)-1)*P55</f>
        <v>0</v>
      </c>
      <c r="R55" s="96">
        <f t="shared" si="0"/>
        <v>0</v>
      </c>
      <c r="S55" s="96" t="str">
        <f t="shared" si="1"/>
        <v/>
      </c>
      <c r="T55" s="96" t="str">
        <f t="shared" si="2"/>
        <v/>
      </c>
    </row>
    <row r="56" spans="1:20" ht="15" customHeight="1">
      <c r="A56" s="101"/>
      <c r="B56" s="102"/>
      <c r="C56" s="102"/>
      <c r="D56" s="102"/>
      <c r="E56" s="102"/>
      <c r="F56" s="102"/>
      <c r="G56" s="103"/>
      <c r="H56" s="102"/>
      <c r="I56" s="49"/>
      <c r="J56" s="95">
        <f t="shared" si="3"/>
        <v>0</v>
      </c>
      <c r="K56" s="96">
        <f t="shared" si="4"/>
        <v>0</v>
      </c>
      <c r="L56" s="96">
        <f>(D56='SOLICITUD INSCRIPCIÓN'!$D$8)*1</f>
        <v>1</v>
      </c>
      <c r="M56" s="96">
        <f>(RANK($L56,$L$2:$L$1500,0)+COUNTIF($L$2:$L56,L56)-1)*L56</f>
        <v>55</v>
      </c>
      <c r="N56" s="96">
        <f>((D56='SOLICITUD INSCRIPCIÓN'!$D$8)*1)*J56</f>
        <v>0</v>
      </c>
      <c r="O56" s="96">
        <f>(RANK($N56,$N$2:$N$1500,0)+COUNTIF($N$2:$N56,N56)-1)*N56</f>
        <v>0</v>
      </c>
      <c r="P56" s="96">
        <f>((D56='SOLICITUD INSCRIPCIÓN'!$D$8)*1)*K56</f>
        <v>0</v>
      </c>
      <c r="Q56" s="96">
        <f>(RANK($P56,$P$2:$P$1500,0)+COUNTIF($P$2:$P56,P56)-1)*P56</f>
        <v>0</v>
      </c>
      <c r="R56" s="96">
        <f t="shared" si="0"/>
        <v>0</v>
      </c>
      <c r="S56" s="96" t="str">
        <f t="shared" si="1"/>
        <v/>
      </c>
      <c r="T56" s="96" t="str">
        <f t="shared" si="2"/>
        <v/>
      </c>
    </row>
    <row r="57" spans="1:20" ht="15" customHeight="1">
      <c r="A57" s="101"/>
      <c r="B57" s="102"/>
      <c r="C57" s="102"/>
      <c r="D57" s="102"/>
      <c r="E57" s="102"/>
      <c r="F57" s="102"/>
      <c r="G57" s="103"/>
      <c r="H57" s="102"/>
      <c r="I57" s="49"/>
      <c r="J57" s="95">
        <f t="shared" si="3"/>
        <v>0</v>
      </c>
      <c r="K57" s="96">
        <f t="shared" si="4"/>
        <v>0</v>
      </c>
      <c r="L57" s="96">
        <f>(D57='SOLICITUD INSCRIPCIÓN'!$D$8)*1</f>
        <v>1</v>
      </c>
      <c r="M57" s="96">
        <f>(RANK($L57,$L$2:$L$1500,0)+COUNTIF($L$2:$L57,L57)-1)*L57</f>
        <v>56</v>
      </c>
      <c r="N57" s="96">
        <f>((D57='SOLICITUD INSCRIPCIÓN'!$D$8)*1)*J57</f>
        <v>0</v>
      </c>
      <c r="O57" s="96">
        <f>(RANK($N57,$N$2:$N$1500,0)+COUNTIF($N$2:$N57,N57)-1)*N57</f>
        <v>0</v>
      </c>
      <c r="P57" s="96">
        <f>((D57='SOLICITUD INSCRIPCIÓN'!$D$8)*1)*K57</f>
        <v>0</v>
      </c>
      <c r="Q57" s="96">
        <f>(RANK($P57,$P$2:$P$1500,0)+COUNTIF($P$2:$P57,P57)-1)*P57</f>
        <v>0</v>
      </c>
      <c r="R57" s="96">
        <f t="shared" si="0"/>
        <v>0</v>
      </c>
      <c r="S57" s="96" t="str">
        <f t="shared" si="1"/>
        <v/>
      </c>
      <c r="T57" s="96" t="str">
        <f t="shared" si="2"/>
        <v/>
      </c>
    </row>
    <row r="58" spans="1:20" ht="15" customHeight="1">
      <c r="A58" s="101"/>
      <c r="B58" s="102"/>
      <c r="C58" s="102"/>
      <c r="D58" s="102"/>
      <c r="E58" s="102"/>
      <c r="F58" s="102"/>
      <c r="G58" s="103"/>
      <c r="H58" s="102"/>
      <c r="I58" s="49"/>
      <c r="J58" s="95">
        <f t="shared" si="3"/>
        <v>0</v>
      </c>
      <c r="K58" s="96">
        <f t="shared" si="4"/>
        <v>0</v>
      </c>
      <c r="L58" s="96">
        <f>(D58='SOLICITUD INSCRIPCIÓN'!$D$8)*1</f>
        <v>1</v>
      </c>
      <c r="M58" s="96">
        <f>(RANK($L58,$L$2:$L$1500,0)+COUNTIF($L$2:$L58,L58)-1)*L58</f>
        <v>57</v>
      </c>
      <c r="N58" s="96">
        <f>((D58='SOLICITUD INSCRIPCIÓN'!$D$8)*1)*J58</f>
        <v>0</v>
      </c>
      <c r="O58" s="96">
        <f>(RANK($N58,$N$2:$N$1500,0)+COUNTIF($N$2:$N58,N58)-1)*N58</f>
        <v>0</v>
      </c>
      <c r="P58" s="96">
        <f>((D58='SOLICITUD INSCRIPCIÓN'!$D$8)*1)*K58</f>
        <v>0</v>
      </c>
      <c r="Q58" s="96">
        <f>(RANK($P58,$P$2:$P$1500,0)+COUNTIF($P$2:$P58,P58)-1)*P58</f>
        <v>0</v>
      </c>
      <c r="R58" s="96">
        <f t="shared" si="0"/>
        <v>0</v>
      </c>
      <c r="S58" s="96" t="str">
        <f t="shared" si="1"/>
        <v/>
      </c>
      <c r="T58" s="96" t="str">
        <f t="shared" si="2"/>
        <v/>
      </c>
    </row>
    <row r="59" spans="1:20" ht="15" customHeight="1">
      <c r="A59" s="101"/>
      <c r="B59" s="102"/>
      <c r="C59" s="102"/>
      <c r="D59" s="102"/>
      <c r="E59" s="102"/>
      <c r="F59" s="102"/>
      <c r="G59" s="103"/>
      <c r="H59" s="102"/>
      <c r="I59" s="49"/>
      <c r="J59" s="95">
        <f t="shared" si="3"/>
        <v>0</v>
      </c>
      <c r="K59" s="96">
        <f t="shared" si="4"/>
        <v>0</v>
      </c>
      <c r="L59" s="96">
        <f>(D59='SOLICITUD INSCRIPCIÓN'!$D$8)*1</f>
        <v>1</v>
      </c>
      <c r="M59" s="96">
        <f>(RANK($L59,$L$2:$L$1500,0)+COUNTIF($L$2:$L59,L59)-1)*L59</f>
        <v>58</v>
      </c>
      <c r="N59" s="96">
        <f>((D59='SOLICITUD INSCRIPCIÓN'!$D$8)*1)*J59</f>
        <v>0</v>
      </c>
      <c r="O59" s="96">
        <f>(RANK($N59,$N$2:$N$1500,0)+COUNTIF($N$2:$N59,N59)-1)*N59</f>
        <v>0</v>
      </c>
      <c r="P59" s="96">
        <f>((D59='SOLICITUD INSCRIPCIÓN'!$D$8)*1)*K59</f>
        <v>0</v>
      </c>
      <c r="Q59" s="96">
        <f>(RANK($P59,$P$2:$P$1500,0)+COUNTIF($P$2:$P59,P59)-1)*P59</f>
        <v>0</v>
      </c>
      <c r="R59" s="96">
        <f t="shared" si="0"/>
        <v>0</v>
      </c>
      <c r="S59" s="96" t="str">
        <f t="shared" si="1"/>
        <v/>
      </c>
      <c r="T59" s="96" t="str">
        <f t="shared" si="2"/>
        <v/>
      </c>
    </row>
    <row r="60" spans="1:20" ht="15" customHeight="1">
      <c r="A60" s="101"/>
      <c r="B60" s="102"/>
      <c r="C60" s="102"/>
      <c r="D60" s="102"/>
      <c r="E60" s="102"/>
      <c r="F60" s="102"/>
      <c r="G60" s="103"/>
      <c r="H60" s="102"/>
      <c r="I60" s="49"/>
      <c r="J60" s="95">
        <f t="shared" si="3"/>
        <v>0</v>
      </c>
      <c r="K60" s="96">
        <f t="shared" si="4"/>
        <v>0</v>
      </c>
      <c r="L60" s="96">
        <f>(D60='SOLICITUD INSCRIPCIÓN'!$D$8)*1</f>
        <v>1</v>
      </c>
      <c r="M60" s="96">
        <f>(RANK($L60,$L$2:$L$1500,0)+COUNTIF($L$2:$L60,L60)-1)*L60</f>
        <v>59</v>
      </c>
      <c r="N60" s="96">
        <f>((D60='SOLICITUD INSCRIPCIÓN'!$D$8)*1)*J60</f>
        <v>0</v>
      </c>
      <c r="O60" s="96">
        <f>(RANK($N60,$N$2:$N$1500,0)+COUNTIF($N$2:$N60,N60)-1)*N60</f>
        <v>0</v>
      </c>
      <c r="P60" s="96">
        <f>((D60='SOLICITUD INSCRIPCIÓN'!$D$8)*1)*K60</f>
        <v>0</v>
      </c>
      <c r="Q60" s="96">
        <f>(RANK($P60,$P$2:$P$1500,0)+COUNTIF($P$2:$P60,P60)-1)*P60</f>
        <v>0</v>
      </c>
      <c r="R60" s="96">
        <f t="shared" si="0"/>
        <v>0</v>
      </c>
      <c r="S60" s="96" t="str">
        <f t="shared" si="1"/>
        <v/>
      </c>
      <c r="T60" s="96" t="str">
        <f t="shared" si="2"/>
        <v/>
      </c>
    </row>
    <row r="61" spans="1:20" ht="15" customHeight="1">
      <c r="A61" s="101"/>
      <c r="B61" s="102"/>
      <c r="C61" s="102"/>
      <c r="D61" s="102"/>
      <c r="E61" s="102"/>
      <c r="F61" s="102"/>
      <c r="G61" s="103"/>
      <c r="H61" s="102"/>
      <c r="I61" s="49"/>
      <c r="J61" s="95">
        <f t="shared" si="3"/>
        <v>0</v>
      </c>
      <c r="K61" s="96">
        <f t="shared" si="4"/>
        <v>0</v>
      </c>
      <c r="L61" s="96">
        <f>(D61='SOLICITUD INSCRIPCIÓN'!$D$8)*1</f>
        <v>1</v>
      </c>
      <c r="M61" s="96">
        <f>(RANK($L61,$L$2:$L$1500,0)+COUNTIF($L$2:$L61,L61)-1)*L61</f>
        <v>60</v>
      </c>
      <c r="N61" s="96">
        <f>((D61='SOLICITUD INSCRIPCIÓN'!$D$8)*1)*J61</f>
        <v>0</v>
      </c>
      <c r="O61" s="96">
        <f>(RANK($N61,$N$2:$N$1500,0)+COUNTIF($N$2:$N61,N61)-1)*N61</f>
        <v>0</v>
      </c>
      <c r="P61" s="96">
        <f>((D61='SOLICITUD INSCRIPCIÓN'!$D$8)*1)*K61</f>
        <v>0</v>
      </c>
      <c r="Q61" s="96">
        <f>(RANK($P61,$P$2:$P$1500,0)+COUNTIF($P$2:$P61,P61)-1)*P61</f>
        <v>0</v>
      </c>
      <c r="R61" s="96">
        <f t="shared" si="0"/>
        <v>0</v>
      </c>
      <c r="S61" s="96" t="str">
        <f t="shared" si="1"/>
        <v/>
      </c>
      <c r="T61" s="96" t="str">
        <f t="shared" si="2"/>
        <v/>
      </c>
    </row>
    <row r="62" spans="1:20" ht="15" customHeight="1">
      <c r="A62" s="101"/>
      <c r="B62" s="102"/>
      <c r="C62" s="102"/>
      <c r="D62" s="102"/>
      <c r="E62" s="102"/>
      <c r="F62" s="102"/>
      <c r="G62" s="103"/>
      <c r="H62" s="102"/>
      <c r="I62" s="49"/>
      <c r="J62" s="95">
        <f t="shared" si="3"/>
        <v>0</v>
      </c>
      <c r="K62" s="96">
        <f t="shared" si="4"/>
        <v>0</v>
      </c>
      <c r="L62" s="96">
        <f>(D62='SOLICITUD INSCRIPCIÓN'!$D$8)*1</f>
        <v>1</v>
      </c>
      <c r="M62" s="96">
        <f>(RANK($L62,$L$2:$L$1500,0)+COUNTIF($L$2:$L62,L62)-1)*L62</f>
        <v>61</v>
      </c>
      <c r="N62" s="96">
        <f>((D62='SOLICITUD INSCRIPCIÓN'!$D$8)*1)*J62</f>
        <v>0</v>
      </c>
      <c r="O62" s="96">
        <f>(RANK($N62,$N$2:$N$1500,0)+COUNTIF($N$2:$N62,N62)-1)*N62</f>
        <v>0</v>
      </c>
      <c r="P62" s="96">
        <f>((D62='SOLICITUD INSCRIPCIÓN'!$D$8)*1)*K62</f>
        <v>0</v>
      </c>
      <c r="Q62" s="96">
        <f>(RANK($P62,$P$2:$P$1500,0)+COUNTIF($P$2:$P62,P62)-1)*P62</f>
        <v>0</v>
      </c>
      <c r="R62" s="96">
        <f t="shared" si="0"/>
        <v>0</v>
      </c>
      <c r="S62" s="96" t="str">
        <f t="shared" si="1"/>
        <v/>
      </c>
      <c r="T62" s="96" t="str">
        <f t="shared" si="2"/>
        <v/>
      </c>
    </row>
    <row r="63" spans="1:20" ht="15" customHeight="1">
      <c r="A63" s="101"/>
      <c r="B63" s="102"/>
      <c r="C63" s="102"/>
      <c r="D63" s="102"/>
      <c r="E63" s="102"/>
      <c r="F63" s="102"/>
      <c r="G63" s="103"/>
      <c r="H63" s="102"/>
      <c r="I63" s="49"/>
      <c r="J63" s="95">
        <f t="shared" si="3"/>
        <v>0</v>
      </c>
      <c r="K63" s="96">
        <f t="shared" si="4"/>
        <v>0</v>
      </c>
      <c r="L63" s="96">
        <f>(D63='SOLICITUD INSCRIPCIÓN'!$D$8)*1</f>
        <v>1</v>
      </c>
      <c r="M63" s="96">
        <f>(RANK($L63,$L$2:$L$1500,0)+COUNTIF($L$2:$L63,L63)-1)*L63</f>
        <v>62</v>
      </c>
      <c r="N63" s="96">
        <f>((D63='SOLICITUD INSCRIPCIÓN'!$D$8)*1)*J63</f>
        <v>0</v>
      </c>
      <c r="O63" s="96">
        <f>(RANK($N63,$N$2:$N$1500,0)+COUNTIF($N$2:$N63,N63)-1)*N63</f>
        <v>0</v>
      </c>
      <c r="P63" s="96">
        <f>((D63='SOLICITUD INSCRIPCIÓN'!$D$8)*1)*K63</f>
        <v>0</v>
      </c>
      <c r="Q63" s="96">
        <f>(RANK($P63,$P$2:$P$1500,0)+COUNTIF($P$2:$P63,P63)-1)*P63</f>
        <v>0</v>
      </c>
      <c r="R63" s="96">
        <f t="shared" si="0"/>
        <v>0</v>
      </c>
      <c r="S63" s="96" t="str">
        <f t="shared" si="1"/>
        <v/>
      </c>
      <c r="T63" s="96" t="str">
        <f t="shared" si="2"/>
        <v/>
      </c>
    </row>
    <row r="64" spans="1:20" ht="15" customHeight="1">
      <c r="A64" s="101"/>
      <c r="B64" s="102"/>
      <c r="C64" s="102"/>
      <c r="D64" s="102"/>
      <c r="E64" s="102"/>
      <c r="F64" s="102"/>
      <c r="G64" s="103"/>
      <c r="H64" s="102"/>
      <c r="I64" s="49"/>
      <c r="J64" s="95">
        <f t="shared" si="3"/>
        <v>0</v>
      </c>
      <c r="K64" s="96">
        <f t="shared" si="4"/>
        <v>0</v>
      </c>
      <c r="L64" s="96">
        <f>(D64='SOLICITUD INSCRIPCIÓN'!$D$8)*1</f>
        <v>1</v>
      </c>
      <c r="M64" s="96">
        <f>(RANK($L64,$L$2:$L$1500,0)+COUNTIF($L$2:$L64,L64)-1)*L64</f>
        <v>63</v>
      </c>
      <c r="N64" s="96">
        <f>((D64='SOLICITUD INSCRIPCIÓN'!$D$8)*1)*J64</f>
        <v>0</v>
      </c>
      <c r="O64" s="96">
        <f>(RANK($N64,$N$2:$N$1500,0)+COUNTIF($N$2:$N64,N64)-1)*N64</f>
        <v>0</v>
      </c>
      <c r="P64" s="96">
        <f>((D64='SOLICITUD INSCRIPCIÓN'!$D$8)*1)*K64</f>
        <v>0</v>
      </c>
      <c r="Q64" s="96">
        <f>(RANK($P64,$P$2:$P$1500,0)+COUNTIF($P$2:$P64,P64)-1)*P64</f>
        <v>0</v>
      </c>
      <c r="R64" s="96">
        <f t="shared" si="0"/>
        <v>0</v>
      </c>
      <c r="S64" s="96" t="str">
        <f t="shared" si="1"/>
        <v/>
      </c>
      <c r="T64" s="96" t="str">
        <f t="shared" si="2"/>
        <v/>
      </c>
    </row>
    <row r="65" spans="1:20" ht="15" customHeight="1">
      <c r="A65" s="101"/>
      <c r="B65" s="102"/>
      <c r="C65" s="102"/>
      <c r="D65" s="102"/>
      <c r="E65" s="102"/>
      <c r="F65" s="102"/>
      <c r="G65" s="103"/>
      <c r="H65" s="102"/>
      <c r="I65" s="49"/>
      <c r="J65" s="95">
        <f t="shared" si="3"/>
        <v>0</v>
      </c>
      <c r="K65" s="96">
        <f t="shared" si="4"/>
        <v>0</v>
      </c>
      <c r="L65" s="96">
        <f>(D65='SOLICITUD INSCRIPCIÓN'!$D$8)*1</f>
        <v>1</v>
      </c>
      <c r="M65" s="96">
        <f>(RANK($L65,$L$2:$L$1500,0)+COUNTIF($L$2:$L65,L65)-1)*L65</f>
        <v>64</v>
      </c>
      <c r="N65" s="96">
        <f>((D65='SOLICITUD INSCRIPCIÓN'!$D$8)*1)*J65</f>
        <v>0</v>
      </c>
      <c r="O65" s="96">
        <f>(RANK($N65,$N$2:$N$1500,0)+COUNTIF($N$2:$N65,N65)-1)*N65</f>
        <v>0</v>
      </c>
      <c r="P65" s="96">
        <f>((D65='SOLICITUD INSCRIPCIÓN'!$D$8)*1)*K65</f>
        <v>0</v>
      </c>
      <c r="Q65" s="96">
        <f>(RANK($P65,$P$2:$P$1500,0)+COUNTIF($P$2:$P65,P65)-1)*P65</f>
        <v>0</v>
      </c>
      <c r="R65" s="96">
        <f t="shared" si="0"/>
        <v>0</v>
      </c>
      <c r="S65" s="96" t="str">
        <f t="shared" si="1"/>
        <v/>
      </c>
      <c r="T65" s="96" t="str">
        <f t="shared" si="2"/>
        <v/>
      </c>
    </row>
    <row r="66" spans="1:20" ht="15" customHeight="1">
      <c r="A66" s="101"/>
      <c r="B66" s="102"/>
      <c r="C66" s="102"/>
      <c r="D66" s="102"/>
      <c r="E66" s="102"/>
      <c r="F66" s="102"/>
      <c r="G66" s="103"/>
      <c r="H66" s="102"/>
      <c r="I66" s="49"/>
      <c r="J66" s="95">
        <f t="shared" si="3"/>
        <v>0</v>
      </c>
      <c r="K66" s="96">
        <f t="shared" si="4"/>
        <v>0</v>
      </c>
      <c r="L66" s="96">
        <f>(D66='SOLICITUD INSCRIPCIÓN'!$D$8)*1</f>
        <v>1</v>
      </c>
      <c r="M66" s="96">
        <f>(RANK($L66,$L$2:$L$1500,0)+COUNTIF($L$2:$L66,L66)-1)*L66</f>
        <v>65</v>
      </c>
      <c r="N66" s="96">
        <f>((D66='SOLICITUD INSCRIPCIÓN'!$D$8)*1)*J66</f>
        <v>0</v>
      </c>
      <c r="O66" s="96">
        <f>(RANK($N66,$N$2:$N$1500,0)+COUNTIF($N$2:$N66,N66)-1)*N66</f>
        <v>0</v>
      </c>
      <c r="P66" s="96">
        <f>((D66='SOLICITUD INSCRIPCIÓN'!$D$8)*1)*K66</f>
        <v>0</v>
      </c>
      <c r="Q66" s="96">
        <f>(RANK($P66,$P$2:$P$1500,0)+COUNTIF($P$2:$P66,P66)-1)*P66</f>
        <v>0</v>
      </c>
      <c r="R66" s="96">
        <f t="shared" ref="R66:R129" si="5">IFERROR(INDEX(registros,MATCH(ROW()-1,$M$2:$M$1500,0),1),"")</f>
        <v>0</v>
      </c>
      <c r="S66" s="96" t="str">
        <f t="shared" ref="S66:S129" si="6">IFERROR(INDEX(registros,MATCH(ROW()-1,$O$2:$O$1500,0),1),"")</f>
        <v/>
      </c>
      <c r="T66" s="96" t="str">
        <f t="shared" ref="T66:T129" si="7">IFERROR(INDEX(registros,MATCH(ROW()-1,$Q$2:$Q$1500,0),1),"")</f>
        <v/>
      </c>
    </row>
    <row r="67" spans="1:20" ht="15" customHeight="1">
      <c r="A67" s="101"/>
      <c r="B67" s="102"/>
      <c r="C67" s="102"/>
      <c r="D67" s="102"/>
      <c r="E67" s="102"/>
      <c r="F67" s="102"/>
      <c r="G67" s="103"/>
      <c r="H67" s="102"/>
      <c r="I67" s="49"/>
      <c r="J67" s="95">
        <f t="shared" ref="J67:J130" si="8">(I67=$J$1)*1</f>
        <v>0</v>
      </c>
      <c r="K67" s="96">
        <f t="shared" ref="K67:K130" si="9">(I67=$K$1)*1</f>
        <v>0</v>
      </c>
      <c r="L67" s="96">
        <f>(D67='SOLICITUD INSCRIPCIÓN'!$D$8)*1</f>
        <v>1</v>
      </c>
      <c r="M67" s="96">
        <f>(RANK($L67,$L$2:$L$1500,0)+COUNTIF($L$2:$L67,L67)-1)*L67</f>
        <v>66</v>
      </c>
      <c r="N67" s="96">
        <f>((D67='SOLICITUD INSCRIPCIÓN'!$D$8)*1)*J67</f>
        <v>0</v>
      </c>
      <c r="O67" s="96">
        <f>(RANK($N67,$N$2:$N$1500,0)+COUNTIF($N$2:$N67,N67)-1)*N67</f>
        <v>0</v>
      </c>
      <c r="P67" s="96">
        <f>((D67='SOLICITUD INSCRIPCIÓN'!$D$8)*1)*K67</f>
        <v>0</v>
      </c>
      <c r="Q67" s="96">
        <f>(RANK($P67,$P$2:$P$1500,0)+COUNTIF($P$2:$P67,P67)-1)*P67</f>
        <v>0</v>
      </c>
      <c r="R67" s="96">
        <f t="shared" si="5"/>
        <v>0</v>
      </c>
      <c r="S67" s="96" t="str">
        <f t="shared" si="6"/>
        <v/>
      </c>
      <c r="T67" s="96" t="str">
        <f t="shared" si="7"/>
        <v/>
      </c>
    </row>
    <row r="68" spans="1:20" ht="15" customHeight="1">
      <c r="A68" s="101"/>
      <c r="B68" s="102"/>
      <c r="C68" s="102"/>
      <c r="D68" s="102"/>
      <c r="E68" s="102"/>
      <c r="F68" s="102"/>
      <c r="G68" s="103"/>
      <c r="H68" s="102"/>
      <c r="I68" s="49"/>
      <c r="J68" s="95">
        <f t="shared" si="8"/>
        <v>0</v>
      </c>
      <c r="K68" s="96">
        <f t="shared" si="9"/>
        <v>0</v>
      </c>
      <c r="L68" s="96">
        <f>(D68='SOLICITUD INSCRIPCIÓN'!$D$8)*1</f>
        <v>1</v>
      </c>
      <c r="M68" s="96">
        <f>(RANK($L68,$L$2:$L$1500,0)+COUNTIF($L$2:$L68,L68)-1)*L68</f>
        <v>67</v>
      </c>
      <c r="N68" s="96">
        <f>((D68='SOLICITUD INSCRIPCIÓN'!$D$8)*1)*J68</f>
        <v>0</v>
      </c>
      <c r="O68" s="96">
        <f>(RANK($N68,$N$2:$N$1500,0)+COUNTIF($N$2:$N68,N68)-1)*N68</f>
        <v>0</v>
      </c>
      <c r="P68" s="96">
        <f>((D68='SOLICITUD INSCRIPCIÓN'!$D$8)*1)*K68</f>
        <v>0</v>
      </c>
      <c r="Q68" s="96">
        <f>(RANK($P68,$P$2:$P$1500,0)+COUNTIF($P$2:$P68,P68)-1)*P68</f>
        <v>0</v>
      </c>
      <c r="R68" s="96">
        <f t="shared" si="5"/>
        <v>0</v>
      </c>
      <c r="S68" s="96" t="str">
        <f t="shared" si="6"/>
        <v/>
      </c>
      <c r="T68" s="96" t="str">
        <f t="shared" si="7"/>
        <v/>
      </c>
    </row>
    <row r="69" spans="1:20" ht="15" customHeight="1">
      <c r="A69" s="101"/>
      <c r="B69" s="102"/>
      <c r="C69" s="102"/>
      <c r="D69" s="102"/>
      <c r="E69" s="102"/>
      <c r="F69" s="102"/>
      <c r="G69" s="103"/>
      <c r="H69" s="102"/>
      <c r="I69" s="49"/>
      <c r="J69" s="95">
        <f t="shared" si="8"/>
        <v>0</v>
      </c>
      <c r="K69" s="96">
        <f t="shared" si="9"/>
        <v>0</v>
      </c>
      <c r="L69" s="96">
        <f>(D69='SOLICITUD INSCRIPCIÓN'!$D$8)*1</f>
        <v>1</v>
      </c>
      <c r="M69" s="96">
        <f>(RANK($L69,$L$2:$L$1500,0)+COUNTIF($L$2:$L69,L69)-1)*L69</f>
        <v>68</v>
      </c>
      <c r="N69" s="96">
        <f>((D69='SOLICITUD INSCRIPCIÓN'!$D$8)*1)*J69</f>
        <v>0</v>
      </c>
      <c r="O69" s="96">
        <f>(RANK($N69,$N$2:$N$1500,0)+COUNTIF($N$2:$N69,N69)-1)*N69</f>
        <v>0</v>
      </c>
      <c r="P69" s="96">
        <f>((D69='SOLICITUD INSCRIPCIÓN'!$D$8)*1)*K69</f>
        <v>0</v>
      </c>
      <c r="Q69" s="96">
        <f>(RANK($P69,$P$2:$P$1500,0)+COUNTIF($P$2:$P69,P69)-1)*P69</f>
        <v>0</v>
      </c>
      <c r="R69" s="96">
        <f t="shared" si="5"/>
        <v>0</v>
      </c>
      <c r="S69" s="96" t="str">
        <f t="shared" si="6"/>
        <v/>
      </c>
      <c r="T69" s="96" t="str">
        <f t="shared" si="7"/>
        <v/>
      </c>
    </row>
    <row r="70" spans="1:20" ht="15" customHeight="1">
      <c r="A70" s="101"/>
      <c r="B70" s="102"/>
      <c r="C70" s="102"/>
      <c r="D70" s="102"/>
      <c r="E70" s="102"/>
      <c r="F70" s="102"/>
      <c r="G70" s="103"/>
      <c r="H70" s="102"/>
      <c r="I70" s="49"/>
      <c r="J70" s="95">
        <f t="shared" si="8"/>
        <v>0</v>
      </c>
      <c r="K70" s="96">
        <f t="shared" si="9"/>
        <v>0</v>
      </c>
      <c r="L70" s="96">
        <f>(D70='SOLICITUD INSCRIPCIÓN'!$D$8)*1</f>
        <v>1</v>
      </c>
      <c r="M70" s="96">
        <f>(RANK($L70,$L$2:$L$1500,0)+COUNTIF($L$2:$L70,L70)-1)*L70</f>
        <v>69</v>
      </c>
      <c r="N70" s="96">
        <f>((D70='SOLICITUD INSCRIPCIÓN'!$D$8)*1)*J70</f>
        <v>0</v>
      </c>
      <c r="O70" s="96">
        <f>(RANK($N70,$N$2:$N$1500,0)+COUNTIF($N$2:$N70,N70)-1)*N70</f>
        <v>0</v>
      </c>
      <c r="P70" s="96">
        <f>((D70='SOLICITUD INSCRIPCIÓN'!$D$8)*1)*K70</f>
        <v>0</v>
      </c>
      <c r="Q70" s="96">
        <f>(RANK($P70,$P$2:$P$1500,0)+COUNTIF($P$2:$P70,P70)-1)*P70</f>
        <v>0</v>
      </c>
      <c r="R70" s="96">
        <f t="shared" si="5"/>
        <v>0</v>
      </c>
      <c r="S70" s="96" t="str">
        <f t="shared" si="6"/>
        <v/>
      </c>
      <c r="T70" s="96" t="str">
        <f t="shared" si="7"/>
        <v/>
      </c>
    </row>
    <row r="71" spans="1:20" ht="15" customHeight="1">
      <c r="A71" s="101"/>
      <c r="B71" s="102"/>
      <c r="C71" s="102"/>
      <c r="D71" s="102"/>
      <c r="E71" s="102"/>
      <c r="F71" s="102"/>
      <c r="G71" s="103"/>
      <c r="H71" s="102"/>
      <c r="I71" s="49"/>
      <c r="J71" s="95">
        <f t="shared" si="8"/>
        <v>0</v>
      </c>
      <c r="K71" s="96">
        <f t="shared" si="9"/>
        <v>0</v>
      </c>
      <c r="L71" s="96">
        <f>(D71='SOLICITUD INSCRIPCIÓN'!$D$8)*1</f>
        <v>1</v>
      </c>
      <c r="M71" s="96">
        <f>(RANK($L71,$L$2:$L$1500,0)+COUNTIF($L$2:$L71,L71)-1)*L71</f>
        <v>70</v>
      </c>
      <c r="N71" s="96">
        <f>((D71='SOLICITUD INSCRIPCIÓN'!$D$8)*1)*J71</f>
        <v>0</v>
      </c>
      <c r="O71" s="96">
        <f>(RANK($N71,$N$2:$N$1500,0)+COUNTIF($N$2:$N71,N71)-1)*N71</f>
        <v>0</v>
      </c>
      <c r="P71" s="96">
        <f>((D71='SOLICITUD INSCRIPCIÓN'!$D$8)*1)*K71</f>
        <v>0</v>
      </c>
      <c r="Q71" s="96">
        <f>(RANK($P71,$P$2:$P$1500,0)+COUNTIF($P$2:$P71,P71)-1)*P71</f>
        <v>0</v>
      </c>
      <c r="R71" s="96">
        <f t="shared" si="5"/>
        <v>0</v>
      </c>
      <c r="S71" s="96" t="str">
        <f t="shared" si="6"/>
        <v/>
      </c>
      <c r="T71" s="96" t="str">
        <f t="shared" si="7"/>
        <v/>
      </c>
    </row>
    <row r="72" spans="1:20" ht="15" customHeight="1">
      <c r="A72" s="101"/>
      <c r="B72" s="102"/>
      <c r="C72" s="102"/>
      <c r="D72" s="102"/>
      <c r="E72" s="102"/>
      <c r="F72" s="102"/>
      <c r="G72" s="103"/>
      <c r="H72" s="102"/>
      <c r="I72" s="49"/>
      <c r="J72" s="95">
        <f t="shared" si="8"/>
        <v>0</v>
      </c>
      <c r="K72" s="96">
        <f t="shared" si="9"/>
        <v>0</v>
      </c>
      <c r="L72" s="96">
        <f>(D72='SOLICITUD INSCRIPCIÓN'!$D$8)*1</f>
        <v>1</v>
      </c>
      <c r="M72" s="96">
        <f>(RANK($L72,$L$2:$L$1500,0)+COUNTIF($L$2:$L72,L72)-1)*L72</f>
        <v>71</v>
      </c>
      <c r="N72" s="96">
        <f>((D72='SOLICITUD INSCRIPCIÓN'!$D$8)*1)*J72</f>
        <v>0</v>
      </c>
      <c r="O72" s="96">
        <f>(RANK($N72,$N$2:$N$1500,0)+COUNTIF($N$2:$N72,N72)-1)*N72</f>
        <v>0</v>
      </c>
      <c r="P72" s="96">
        <f>((D72='SOLICITUD INSCRIPCIÓN'!$D$8)*1)*K72</f>
        <v>0</v>
      </c>
      <c r="Q72" s="96">
        <f>(RANK($P72,$P$2:$P$1500,0)+COUNTIF($P$2:$P72,P72)-1)*P72</f>
        <v>0</v>
      </c>
      <c r="R72" s="96">
        <f t="shared" si="5"/>
        <v>0</v>
      </c>
      <c r="S72" s="96" t="str">
        <f t="shared" si="6"/>
        <v/>
      </c>
      <c r="T72" s="96" t="str">
        <f t="shared" si="7"/>
        <v/>
      </c>
    </row>
    <row r="73" spans="1:20" ht="15" customHeight="1">
      <c r="A73" s="101"/>
      <c r="B73" s="102"/>
      <c r="C73" s="102"/>
      <c r="D73" s="102"/>
      <c r="E73" s="102"/>
      <c r="F73" s="102"/>
      <c r="G73" s="103"/>
      <c r="H73" s="102"/>
      <c r="I73" s="104"/>
      <c r="J73" s="95">
        <f t="shared" si="8"/>
        <v>0</v>
      </c>
      <c r="K73" s="96">
        <f t="shared" si="9"/>
        <v>0</v>
      </c>
      <c r="L73" s="96">
        <f>(D73='SOLICITUD INSCRIPCIÓN'!$D$8)*1</f>
        <v>1</v>
      </c>
      <c r="M73" s="96">
        <f>(RANK($L73,$L$2:$L$1500,0)+COUNTIF($L$2:$L73,L73)-1)*L73</f>
        <v>72</v>
      </c>
      <c r="N73" s="96">
        <f>((D73='SOLICITUD INSCRIPCIÓN'!$D$8)*1)*J73</f>
        <v>0</v>
      </c>
      <c r="O73" s="96">
        <f>(RANK($N73,$N$2:$N$1500,0)+COUNTIF($N$2:$N73,N73)-1)*N73</f>
        <v>0</v>
      </c>
      <c r="P73" s="96">
        <f>((D73='SOLICITUD INSCRIPCIÓN'!$D$8)*1)*K73</f>
        <v>0</v>
      </c>
      <c r="Q73" s="96">
        <f>(RANK($P73,$P$2:$P$1500,0)+COUNTIF($P$2:$P73,P73)-1)*P73</f>
        <v>0</v>
      </c>
      <c r="R73" s="96">
        <f t="shared" si="5"/>
        <v>0</v>
      </c>
      <c r="S73" s="96" t="str">
        <f t="shared" si="6"/>
        <v/>
      </c>
      <c r="T73" s="96" t="str">
        <f t="shared" si="7"/>
        <v/>
      </c>
    </row>
    <row r="74" spans="1:20" ht="15" customHeight="1">
      <c r="A74" s="101"/>
      <c r="B74" s="102"/>
      <c r="C74" s="102"/>
      <c r="D74" s="102"/>
      <c r="E74" s="102"/>
      <c r="F74" s="102"/>
      <c r="G74" s="103"/>
      <c r="H74" s="102"/>
      <c r="I74" s="104"/>
      <c r="J74" s="95">
        <f t="shared" si="8"/>
        <v>0</v>
      </c>
      <c r="K74" s="96">
        <f t="shared" si="9"/>
        <v>0</v>
      </c>
      <c r="L74" s="96">
        <f>(D74='SOLICITUD INSCRIPCIÓN'!$D$8)*1</f>
        <v>1</v>
      </c>
      <c r="M74" s="96">
        <f>(RANK($L74,$L$2:$L$1500,0)+COUNTIF($L$2:$L74,L74)-1)*L74</f>
        <v>73</v>
      </c>
      <c r="N74" s="96">
        <f>((D74='SOLICITUD INSCRIPCIÓN'!$D$8)*1)*J74</f>
        <v>0</v>
      </c>
      <c r="O74" s="96">
        <f>(RANK($N74,$N$2:$N$1500,0)+COUNTIF($N$2:$N74,N74)-1)*N74</f>
        <v>0</v>
      </c>
      <c r="P74" s="96">
        <f>((D74='SOLICITUD INSCRIPCIÓN'!$D$8)*1)*K74</f>
        <v>0</v>
      </c>
      <c r="Q74" s="96">
        <f>(RANK($P74,$P$2:$P$1500,0)+COUNTIF($P$2:$P74,P74)-1)*P74</f>
        <v>0</v>
      </c>
      <c r="R74" s="96">
        <f t="shared" si="5"/>
        <v>0</v>
      </c>
      <c r="S74" s="96" t="str">
        <f t="shared" si="6"/>
        <v/>
      </c>
      <c r="T74" s="96" t="str">
        <f t="shared" si="7"/>
        <v/>
      </c>
    </row>
    <row r="75" spans="1:20" ht="15" customHeight="1">
      <c r="A75" s="101"/>
      <c r="B75" s="102"/>
      <c r="C75" s="102"/>
      <c r="D75" s="102"/>
      <c r="E75" s="102"/>
      <c r="F75" s="102"/>
      <c r="G75" s="103"/>
      <c r="H75" s="102"/>
      <c r="I75" s="49"/>
      <c r="J75" s="95">
        <f t="shared" si="8"/>
        <v>0</v>
      </c>
      <c r="K75" s="96">
        <f t="shared" si="9"/>
        <v>0</v>
      </c>
      <c r="L75" s="96">
        <f>(D75='SOLICITUD INSCRIPCIÓN'!$D$8)*1</f>
        <v>1</v>
      </c>
      <c r="M75" s="96">
        <f>(RANK($L75,$L$2:$L$1500,0)+COUNTIF($L$2:$L75,L75)-1)*L75</f>
        <v>74</v>
      </c>
      <c r="N75" s="96">
        <f>((D75='SOLICITUD INSCRIPCIÓN'!$D$8)*1)*J75</f>
        <v>0</v>
      </c>
      <c r="O75" s="96">
        <f>(RANK($N75,$N$2:$N$1500,0)+COUNTIF($N$2:$N75,N75)-1)*N75</f>
        <v>0</v>
      </c>
      <c r="P75" s="96">
        <f>((D75='SOLICITUD INSCRIPCIÓN'!$D$8)*1)*K75</f>
        <v>0</v>
      </c>
      <c r="Q75" s="96">
        <f>(RANK($P75,$P$2:$P$1500,0)+COUNTIF($P$2:$P75,P75)-1)*P75</f>
        <v>0</v>
      </c>
      <c r="R75" s="96">
        <f t="shared" si="5"/>
        <v>0</v>
      </c>
      <c r="S75" s="96" t="str">
        <f t="shared" si="6"/>
        <v/>
      </c>
      <c r="T75" s="96" t="str">
        <f t="shared" si="7"/>
        <v/>
      </c>
    </row>
    <row r="76" spans="1:20" ht="15" customHeight="1">
      <c r="A76" s="101"/>
      <c r="B76" s="102"/>
      <c r="C76" s="102"/>
      <c r="D76" s="102"/>
      <c r="E76" s="102"/>
      <c r="F76" s="102"/>
      <c r="G76" s="103"/>
      <c r="H76" s="102"/>
      <c r="I76" s="49"/>
      <c r="J76" s="95">
        <f t="shared" si="8"/>
        <v>0</v>
      </c>
      <c r="K76" s="96">
        <f t="shared" si="9"/>
        <v>0</v>
      </c>
      <c r="L76" s="96">
        <f>(D76='SOLICITUD INSCRIPCIÓN'!$D$8)*1</f>
        <v>1</v>
      </c>
      <c r="M76" s="96">
        <f>(RANK($L76,$L$2:$L$1500,0)+COUNTIF($L$2:$L76,L76)-1)*L76</f>
        <v>75</v>
      </c>
      <c r="N76" s="96">
        <f>((D76='SOLICITUD INSCRIPCIÓN'!$D$8)*1)*J76</f>
        <v>0</v>
      </c>
      <c r="O76" s="96">
        <f>(RANK($N76,$N$2:$N$1500,0)+COUNTIF($N$2:$N76,N76)-1)*N76</f>
        <v>0</v>
      </c>
      <c r="P76" s="96">
        <f>((D76='SOLICITUD INSCRIPCIÓN'!$D$8)*1)*K76</f>
        <v>0</v>
      </c>
      <c r="Q76" s="96">
        <f>(RANK($P76,$P$2:$P$1500,0)+COUNTIF($P$2:$P76,P76)-1)*P76</f>
        <v>0</v>
      </c>
      <c r="R76" s="96">
        <f t="shared" si="5"/>
        <v>0</v>
      </c>
      <c r="S76" s="96" t="str">
        <f t="shared" si="6"/>
        <v/>
      </c>
      <c r="T76" s="96" t="str">
        <f t="shared" si="7"/>
        <v/>
      </c>
    </row>
    <row r="77" spans="1:20" ht="15" customHeight="1">
      <c r="A77" s="101"/>
      <c r="B77" s="102"/>
      <c r="C77" s="102"/>
      <c r="D77" s="102"/>
      <c r="E77" s="102"/>
      <c r="F77" s="102"/>
      <c r="G77" s="103"/>
      <c r="H77" s="102"/>
      <c r="I77" s="49"/>
      <c r="J77" s="95">
        <f t="shared" si="8"/>
        <v>0</v>
      </c>
      <c r="K77" s="96">
        <f t="shared" si="9"/>
        <v>0</v>
      </c>
      <c r="L77" s="96">
        <f>(D77='SOLICITUD INSCRIPCIÓN'!$D$8)*1</f>
        <v>1</v>
      </c>
      <c r="M77" s="96">
        <f>(RANK($L77,$L$2:$L$1500,0)+COUNTIF($L$2:$L77,L77)-1)*L77</f>
        <v>76</v>
      </c>
      <c r="N77" s="96">
        <f>((D77='SOLICITUD INSCRIPCIÓN'!$D$8)*1)*J77</f>
        <v>0</v>
      </c>
      <c r="O77" s="96">
        <f>(RANK($N77,$N$2:$N$1500,0)+COUNTIF($N$2:$N77,N77)-1)*N77</f>
        <v>0</v>
      </c>
      <c r="P77" s="96">
        <f>((D77='SOLICITUD INSCRIPCIÓN'!$D$8)*1)*K77</f>
        <v>0</v>
      </c>
      <c r="Q77" s="96">
        <f>(RANK($P77,$P$2:$P$1500,0)+COUNTIF($P$2:$P77,P77)-1)*P77</f>
        <v>0</v>
      </c>
      <c r="R77" s="96">
        <f t="shared" si="5"/>
        <v>0</v>
      </c>
      <c r="S77" s="96" t="str">
        <f t="shared" si="6"/>
        <v/>
      </c>
      <c r="T77" s="96" t="str">
        <f t="shared" si="7"/>
        <v/>
      </c>
    </row>
    <row r="78" spans="1:20" ht="15" customHeight="1">
      <c r="A78" s="101"/>
      <c r="B78" s="102"/>
      <c r="C78" s="102"/>
      <c r="D78" s="102"/>
      <c r="E78" s="102"/>
      <c r="F78" s="102"/>
      <c r="G78" s="103"/>
      <c r="H78" s="102"/>
      <c r="I78" s="49"/>
      <c r="J78" s="95">
        <f t="shared" si="8"/>
        <v>0</v>
      </c>
      <c r="K78" s="96">
        <f t="shared" si="9"/>
        <v>0</v>
      </c>
      <c r="L78" s="96">
        <f>(D78='SOLICITUD INSCRIPCIÓN'!$D$8)*1</f>
        <v>1</v>
      </c>
      <c r="M78" s="96">
        <f>(RANK($L78,$L$2:$L$1500,0)+COUNTIF($L$2:$L78,L78)-1)*L78</f>
        <v>77</v>
      </c>
      <c r="N78" s="96">
        <f>((D78='SOLICITUD INSCRIPCIÓN'!$D$8)*1)*J78</f>
        <v>0</v>
      </c>
      <c r="O78" s="96">
        <f>(RANK($N78,$N$2:$N$1500,0)+COUNTIF($N$2:$N78,N78)-1)*N78</f>
        <v>0</v>
      </c>
      <c r="P78" s="96">
        <f>((D78='SOLICITUD INSCRIPCIÓN'!$D$8)*1)*K78</f>
        <v>0</v>
      </c>
      <c r="Q78" s="96">
        <f>(RANK($P78,$P$2:$P$1500,0)+COUNTIF($P$2:$P78,P78)-1)*P78</f>
        <v>0</v>
      </c>
      <c r="R78" s="96">
        <f t="shared" si="5"/>
        <v>0</v>
      </c>
      <c r="S78" s="96" t="str">
        <f t="shared" si="6"/>
        <v/>
      </c>
      <c r="T78" s="96" t="str">
        <f t="shared" si="7"/>
        <v/>
      </c>
    </row>
    <row r="79" spans="1:20" ht="15" customHeight="1">
      <c r="A79" s="101"/>
      <c r="B79" s="102"/>
      <c r="C79" s="102"/>
      <c r="D79" s="102"/>
      <c r="E79" s="102"/>
      <c r="F79" s="102"/>
      <c r="G79" s="103"/>
      <c r="H79" s="102"/>
      <c r="I79" s="49"/>
      <c r="J79" s="95">
        <f t="shared" si="8"/>
        <v>0</v>
      </c>
      <c r="K79" s="96">
        <f t="shared" si="9"/>
        <v>0</v>
      </c>
      <c r="L79" s="96">
        <f>(D79='SOLICITUD INSCRIPCIÓN'!$D$8)*1</f>
        <v>1</v>
      </c>
      <c r="M79" s="96">
        <f>(RANK($L79,$L$2:$L$1500,0)+COUNTIF($L$2:$L79,L79)-1)*L79</f>
        <v>78</v>
      </c>
      <c r="N79" s="96">
        <f>((D79='SOLICITUD INSCRIPCIÓN'!$D$8)*1)*J79</f>
        <v>0</v>
      </c>
      <c r="O79" s="96">
        <f>(RANK($N79,$N$2:$N$1500,0)+COUNTIF($N$2:$N79,N79)-1)*N79</f>
        <v>0</v>
      </c>
      <c r="P79" s="96">
        <f>((D79='SOLICITUD INSCRIPCIÓN'!$D$8)*1)*K79</f>
        <v>0</v>
      </c>
      <c r="Q79" s="96">
        <f>(RANK($P79,$P$2:$P$1500,0)+COUNTIF($P$2:$P79,P79)-1)*P79</f>
        <v>0</v>
      </c>
      <c r="R79" s="96">
        <f t="shared" si="5"/>
        <v>0</v>
      </c>
      <c r="S79" s="96" t="str">
        <f t="shared" si="6"/>
        <v/>
      </c>
      <c r="T79" s="96" t="str">
        <f t="shared" si="7"/>
        <v/>
      </c>
    </row>
    <row r="80" spans="1:20" ht="15" customHeight="1">
      <c r="A80" s="101"/>
      <c r="B80" s="102"/>
      <c r="C80" s="102"/>
      <c r="D80" s="102"/>
      <c r="E80" s="102"/>
      <c r="F80" s="102"/>
      <c r="G80" s="103"/>
      <c r="H80" s="102"/>
      <c r="I80" s="49"/>
      <c r="J80" s="95">
        <f t="shared" si="8"/>
        <v>0</v>
      </c>
      <c r="K80" s="96">
        <f t="shared" si="9"/>
        <v>0</v>
      </c>
      <c r="L80" s="96">
        <f>(D80='SOLICITUD INSCRIPCIÓN'!$D$8)*1</f>
        <v>1</v>
      </c>
      <c r="M80" s="96">
        <f>(RANK($L80,$L$2:$L$1500,0)+COUNTIF($L$2:$L80,L80)-1)*L80</f>
        <v>79</v>
      </c>
      <c r="N80" s="96">
        <f>((D80='SOLICITUD INSCRIPCIÓN'!$D$8)*1)*J80</f>
        <v>0</v>
      </c>
      <c r="O80" s="96">
        <f>(RANK($N80,$N$2:$N$1500,0)+COUNTIF($N$2:$N80,N80)-1)*N80</f>
        <v>0</v>
      </c>
      <c r="P80" s="96">
        <f>((D80='SOLICITUD INSCRIPCIÓN'!$D$8)*1)*K80</f>
        <v>0</v>
      </c>
      <c r="Q80" s="96">
        <f>(RANK($P80,$P$2:$P$1500,0)+COUNTIF($P$2:$P80,P80)-1)*P80</f>
        <v>0</v>
      </c>
      <c r="R80" s="96">
        <f t="shared" si="5"/>
        <v>0</v>
      </c>
      <c r="S80" s="96" t="str">
        <f t="shared" si="6"/>
        <v/>
      </c>
      <c r="T80" s="96" t="str">
        <f t="shared" si="7"/>
        <v/>
      </c>
    </row>
    <row r="81" spans="1:20" ht="15" customHeight="1">
      <c r="A81" s="101"/>
      <c r="B81" s="102"/>
      <c r="C81" s="102"/>
      <c r="D81" s="102"/>
      <c r="E81" s="102"/>
      <c r="F81" s="102"/>
      <c r="G81" s="103"/>
      <c r="H81" s="102"/>
      <c r="I81" s="49"/>
      <c r="J81" s="95">
        <f t="shared" si="8"/>
        <v>0</v>
      </c>
      <c r="K81" s="96">
        <f t="shared" si="9"/>
        <v>0</v>
      </c>
      <c r="L81" s="96">
        <f>(D81='SOLICITUD INSCRIPCIÓN'!$D$8)*1</f>
        <v>1</v>
      </c>
      <c r="M81" s="96">
        <f>(RANK($L81,$L$2:$L$1500,0)+COUNTIF($L$2:$L81,L81)-1)*L81</f>
        <v>80</v>
      </c>
      <c r="N81" s="96">
        <f>((D81='SOLICITUD INSCRIPCIÓN'!$D$8)*1)*J81</f>
        <v>0</v>
      </c>
      <c r="O81" s="96">
        <f>(RANK($N81,$N$2:$N$1500,0)+COUNTIF($N$2:$N81,N81)-1)*N81</f>
        <v>0</v>
      </c>
      <c r="P81" s="96">
        <f>((D81='SOLICITUD INSCRIPCIÓN'!$D$8)*1)*K81</f>
        <v>0</v>
      </c>
      <c r="Q81" s="96">
        <f>(RANK($P81,$P$2:$P$1500,0)+COUNTIF($P$2:$P81,P81)-1)*P81</f>
        <v>0</v>
      </c>
      <c r="R81" s="96">
        <f t="shared" si="5"/>
        <v>0</v>
      </c>
      <c r="S81" s="96" t="str">
        <f t="shared" si="6"/>
        <v/>
      </c>
      <c r="T81" s="96" t="str">
        <f t="shared" si="7"/>
        <v/>
      </c>
    </row>
    <row r="82" spans="1:20" ht="15" customHeight="1">
      <c r="A82" s="101"/>
      <c r="B82" s="102"/>
      <c r="C82" s="102"/>
      <c r="D82" s="102"/>
      <c r="E82" s="102"/>
      <c r="F82" s="102"/>
      <c r="G82" s="103"/>
      <c r="H82" s="102"/>
      <c r="I82" s="49"/>
      <c r="J82" s="95">
        <f t="shared" si="8"/>
        <v>0</v>
      </c>
      <c r="K82" s="96">
        <f t="shared" si="9"/>
        <v>0</v>
      </c>
      <c r="L82" s="96">
        <f>(D82='SOLICITUD INSCRIPCIÓN'!$D$8)*1</f>
        <v>1</v>
      </c>
      <c r="M82" s="96">
        <f>(RANK($L82,$L$2:$L$1500,0)+COUNTIF($L$2:$L82,L82)-1)*L82</f>
        <v>81</v>
      </c>
      <c r="N82" s="96">
        <f>((D82='SOLICITUD INSCRIPCIÓN'!$D$8)*1)*J82</f>
        <v>0</v>
      </c>
      <c r="O82" s="96">
        <f>(RANK($N82,$N$2:$N$1500,0)+COUNTIF($N$2:$N82,N82)-1)*N82</f>
        <v>0</v>
      </c>
      <c r="P82" s="96">
        <f>((D82='SOLICITUD INSCRIPCIÓN'!$D$8)*1)*K82</f>
        <v>0</v>
      </c>
      <c r="Q82" s="96">
        <f>(RANK($P82,$P$2:$P$1500,0)+COUNTIF($P$2:$P82,P82)-1)*P82</f>
        <v>0</v>
      </c>
      <c r="R82" s="96">
        <f t="shared" si="5"/>
        <v>0</v>
      </c>
      <c r="S82" s="96" t="str">
        <f t="shared" si="6"/>
        <v/>
      </c>
      <c r="T82" s="96" t="str">
        <f t="shared" si="7"/>
        <v/>
      </c>
    </row>
    <row r="83" spans="1:20" ht="15" customHeight="1">
      <c r="A83" s="101"/>
      <c r="B83" s="102"/>
      <c r="C83" s="102"/>
      <c r="D83" s="102"/>
      <c r="E83" s="102"/>
      <c r="F83" s="102"/>
      <c r="G83" s="103"/>
      <c r="H83" s="102"/>
      <c r="I83" s="49"/>
      <c r="J83" s="95">
        <f t="shared" si="8"/>
        <v>0</v>
      </c>
      <c r="K83" s="96">
        <f t="shared" si="9"/>
        <v>0</v>
      </c>
      <c r="L83" s="96">
        <f>(D83='SOLICITUD INSCRIPCIÓN'!$D$8)*1</f>
        <v>1</v>
      </c>
      <c r="M83" s="96">
        <f>(RANK($L83,$L$2:$L$1500,0)+COUNTIF($L$2:$L83,L83)-1)*L83</f>
        <v>82</v>
      </c>
      <c r="N83" s="96">
        <f>((D83='SOLICITUD INSCRIPCIÓN'!$D$8)*1)*J83</f>
        <v>0</v>
      </c>
      <c r="O83" s="96">
        <f>(RANK($N83,$N$2:$N$1500,0)+COUNTIF($N$2:$N83,N83)-1)*N83</f>
        <v>0</v>
      </c>
      <c r="P83" s="96">
        <f>((D83='SOLICITUD INSCRIPCIÓN'!$D$8)*1)*K83</f>
        <v>0</v>
      </c>
      <c r="Q83" s="96">
        <f>(RANK($P83,$P$2:$P$1500,0)+COUNTIF($P$2:$P83,P83)-1)*P83</f>
        <v>0</v>
      </c>
      <c r="R83" s="96">
        <f t="shared" si="5"/>
        <v>0</v>
      </c>
      <c r="S83" s="96" t="str">
        <f t="shared" si="6"/>
        <v/>
      </c>
      <c r="T83" s="96" t="str">
        <f t="shared" si="7"/>
        <v/>
      </c>
    </row>
    <row r="84" spans="1:20" ht="15" customHeight="1">
      <c r="A84" s="101"/>
      <c r="B84" s="102"/>
      <c r="C84" s="102"/>
      <c r="D84" s="102"/>
      <c r="E84" s="102"/>
      <c r="F84" s="102"/>
      <c r="G84" s="103"/>
      <c r="H84" s="102"/>
      <c r="I84" s="49"/>
      <c r="J84" s="95">
        <f t="shared" si="8"/>
        <v>0</v>
      </c>
      <c r="K84" s="96">
        <f t="shared" si="9"/>
        <v>0</v>
      </c>
      <c r="L84" s="96">
        <f>(D84='SOLICITUD INSCRIPCIÓN'!$D$8)*1</f>
        <v>1</v>
      </c>
      <c r="M84" s="96">
        <f>(RANK($L84,$L$2:$L$1500,0)+COUNTIF($L$2:$L84,L84)-1)*L84</f>
        <v>83</v>
      </c>
      <c r="N84" s="96">
        <f>((D84='SOLICITUD INSCRIPCIÓN'!$D$8)*1)*J84</f>
        <v>0</v>
      </c>
      <c r="O84" s="96">
        <f>(RANK($N84,$N$2:$N$1500,0)+COUNTIF($N$2:$N84,N84)-1)*N84</f>
        <v>0</v>
      </c>
      <c r="P84" s="96">
        <f>((D84='SOLICITUD INSCRIPCIÓN'!$D$8)*1)*K84</f>
        <v>0</v>
      </c>
      <c r="Q84" s="96">
        <f>(RANK($P84,$P$2:$P$1500,0)+COUNTIF($P$2:$P84,P84)-1)*P84</f>
        <v>0</v>
      </c>
      <c r="R84" s="96">
        <f t="shared" si="5"/>
        <v>0</v>
      </c>
      <c r="S84" s="96" t="str">
        <f t="shared" si="6"/>
        <v/>
      </c>
      <c r="T84" s="96" t="str">
        <f t="shared" si="7"/>
        <v/>
      </c>
    </row>
    <row r="85" spans="1:20" ht="15" customHeight="1">
      <c r="A85" s="101"/>
      <c r="B85" s="102"/>
      <c r="C85" s="102"/>
      <c r="D85" s="102"/>
      <c r="E85" s="102"/>
      <c r="F85" s="102"/>
      <c r="G85" s="103"/>
      <c r="H85" s="102"/>
      <c r="I85" s="49"/>
      <c r="J85" s="95">
        <f t="shared" si="8"/>
        <v>0</v>
      </c>
      <c r="K85" s="96">
        <f t="shared" si="9"/>
        <v>0</v>
      </c>
      <c r="L85" s="96">
        <f>(D85='SOLICITUD INSCRIPCIÓN'!$D$8)*1</f>
        <v>1</v>
      </c>
      <c r="M85" s="96">
        <f>(RANK($L85,$L$2:$L$1500,0)+COUNTIF($L$2:$L85,L85)-1)*L85</f>
        <v>84</v>
      </c>
      <c r="N85" s="96">
        <f>((D85='SOLICITUD INSCRIPCIÓN'!$D$8)*1)*J85</f>
        <v>0</v>
      </c>
      <c r="O85" s="96">
        <f>(RANK($N85,$N$2:$N$1500,0)+COUNTIF($N$2:$N85,N85)-1)*N85</f>
        <v>0</v>
      </c>
      <c r="P85" s="96">
        <f>((D85='SOLICITUD INSCRIPCIÓN'!$D$8)*1)*K85</f>
        <v>0</v>
      </c>
      <c r="Q85" s="96">
        <f>(RANK($P85,$P$2:$P$1500,0)+COUNTIF($P$2:$P85,P85)-1)*P85</f>
        <v>0</v>
      </c>
      <c r="R85" s="96">
        <f t="shared" si="5"/>
        <v>0</v>
      </c>
      <c r="S85" s="96" t="str">
        <f t="shared" si="6"/>
        <v/>
      </c>
      <c r="T85" s="96" t="str">
        <f t="shared" si="7"/>
        <v/>
      </c>
    </row>
    <row r="86" spans="1:20" ht="15" customHeight="1">
      <c r="A86" s="101"/>
      <c r="B86" s="102"/>
      <c r="C86" s="102"/>
      <c r="D86" s="102"/>
      <c r="E86" s="102"/>
      <c r="F86" s="102"/>
      <c r="G86" s="103"/>
      <c r="H86" s="102"/>
      <c r="I86" s="49"/>
      <c r="J86" s="95">
        <f t="shared" si="8"/>
        <v>0</v>
      </c>
      <c r="K86" s="96">
        <f t="shared" si="9"/>
        <v>0</v>
      </c>
      <c r="L86" s="96">
        <f>(D86='SOLICITUD INSCRIPCIÓN'!$D$8)*1</f>
        <v>1</v>
      </c>
      <c r="M86" s="96">
        <f>(RANK($L86,$L$2:$L$1500,0)+COUNTIF($L$2:$L86,L86)-1)*L86</f>
        <v>85</v>
      </c>
      <c r="N86" s="96">
        <f>((D86='SOLICITUD INSCRIPCIÓN'!$D$8)*1)*J86</f>
        <v>0</v>
      </c>
      <c r="O86" s="96">
        <f>(RANK($N86,$N$2:$N$1500,0)+COUNTIF($N$2:$N86,N86)-1)*N86</f>
        <v>0</v>
      </c>
      <c r="P86" s="96">
        <f>((D86='SOLICITUD INSCRIPCIÓN'!$D$8)*1)*K86</f>
        <v>0</v>
      </c>
      <c r="Q86" s="96">
        <f>(RANK($P86,$P$2:$P$1500,0)+COUNTIF($P$2:$P86,P86)-1)*P86</f>
        <v>0</v>
      </c>
      <c r="R86" s="96">
        <f t="shared" si="5"/>
        <v>0</v>
      </c>
      <c r="S86" s="96" t="str">
        <f t="shared" si="6"/>
        <v/>
      </c>
      <c r="T86" s="96" t="str">
        <f t="shared" si="7"/>
        <v/>
      </c>
    </row>
    <row r="87" spans="1:20" ht="15" customHeight="1">
      <c r="A87" s="101"/>
      <c r="B87" s="102"/>
      <c r="C87" s="102"/>
      <c r="D87" s="102"/>
      <c r="E87" s="102"/>
      <c r="F87" s="102"/>
      <c r="G87" s="103"/>
      <c r="H87" s="102"/>
      <c r="I87" s="49"/>
      <c r="J87" s="95">
        <f t="shared" si="8"/>
        <v>0</v>
      </c>
      <c r="K87" s="96">
        <f t="shared" si="9"/>
        <v>0</v>
      </c>
      <c r="L87" s="96">
        <f>(D87='SOLICITUD INSCRIPCIÓN'!$D$8)*1</f>
        <v>1</v>
      </c>
      <c r="M87" s="96">
        <f>(RANK($L87,$L$2:$L$1500,0)+COUNTIF($L$2:$L87,L87)-1)*L87</f>
        <v>86</v>
      </c>
      <c r="N87" s="96">
        <f>((D87='SOLICITUD INSCRIPCIÓN'!$D$8)*1)*J87</f>
        <v>0</v>
      </c>
      <c r="O87" s="96">
        <f>(RANK($N87,$N$2:$N$1500,0)+COUNTIF($N$2:$N87,N87)-1)*N87</f>
        <v>0</v>
      </c>
      <c r="P87" s="96">
        <f>((D87='SOLICITUD INSCRIPCIÓN'!$D$8)*1)*K87</f>
        <v>0</v>
      </c>
      <c r="Q87" s="96">
        <f>(RANK($P87,$P$2:$P$1500,0)+COUNTIF($P$2:$P87,P87)-1)*P87</f>
        <v>0</v>
      </c>
      <c r="R87" s="96">
        <f t="shared" si="5"/>
        <v>0</v>
      </c>
      <c r="S87" s="96" t="str">
        <f t="shared" si="6"/>
        <v/>
      </c>
      <c r="T87" s="96" t="str">
        <f t="shared" si="7"/>
        <v/>
      </c>
    </row>
    <row r="88" spans="1:20" ht="15" customHeight="1">
      <c r="A88" s="101"/>
      <c r="B88" s="102"/>
      <c r="C88" s="102"/>
      <c r="D88" s="102"/>
      <c r="E88" s="102"/>
      <c r="F88" s="102"/>
      <c r="G88" s="103"/>
      <c r="H88" s="102"/>
      <c r="I88" s="49"/>
      <c r="J88" s="95">
        <f t="shared" si="8"/>
        <v>0</v>
      </c>
      <c r="K88" s="96">
        <f t="shared" si="9"/>
        <v>0</v>
      </c>
      <c r="L88" s="96">
        <f>(D88='SOLICITUD INSCRIPCIÓN'!$D$8)*1</f>
        <v>1</v>
      </c>
      <c r="M88" s="96">
        <f>(RANK($L88,$L$2:$L$1500,0)+COUNTIF($L$2:$L88,L88)-1)*L88</f>
        <v>87</v>
      </c>
      <c r="N88" s="96">
        <f>((D88='SOLICITUD INSCRIPCIÓN'!$D$8)*1)*J88</f>
        <v>0</v>
      </c>
      <c r="O88" s="96">
        <f>(RANK($N88,$N$2:$N$1500,0)+COUNTIF($N$2:$N88,N88)-1)*N88</f>
        <v>0</v>
      </c>
      <c r="P88" s="96">
        <f>((D88='SOLICITUD INSCRIPCIÓN'!$D$8)*1)*K88</f>
        <v>0</v>
      </c>
      <c r="Q88" s="96">
        <f>(RANK($P88,$P$2:$P$1500,0)+COUNTIF($P$2:$P88,P88)-1)*P88</f>
        <v>0</v>
      </c>
      <c r="R88" s="96">
        <f t="shared" si="5"/>
        <v>0</v>
      </c>
      <c r="S88" s="96" t="str">
        <f t="shared" si="6"/>
        <v/>
      </c>
      <c r="T88" s="96" t="str">
        <f t="shared" si="7"/>
        <v/>
      </c>
    </row>
    <row r="89" spans="1:20" ht="15" customHeight="1">
      <c r="A89" s="101"/>
      <c r="B89" s="102"/>
      <c r="C89" s="102"/>
      <c r="D89" s="102"/>
      <c r="E89" s="102"/>
      <c r="F89" s="102"/>
      <c r="G89" s="103"/>
      <c r="H89" s="102"/>
      <c r="I89" s="49"/>
      <c r="J89" s="95">
        <f t="shared" si="8"/>
        <v>0</v>
      </c>
      <c r="K89" s="96">
        <f t="shared" si="9"/>
        <v>0</v>
      </c>
      <c r="L89" s="96">
        <f>(D89='SOLICITUD INSCRIPCIÓN'!$D$8)*1</f>
        <v>1</v>
      </c>
      <c r="M89" s="96">
        <f>(RANK($L89,$L$2:$L$1500,0)+COUNTIF($L$2:$L89,L89)-1)*L89</f>
        <v>88</v>
      </c>
      <c r="N89" s="96">
        <f>((D89='SOLICITUD INSCRIPCIÓN'!$D$8)*1)*J89</f>
        <v>0</v>
      </c>
      <c r="O89" s="96">
        <f>(RANK($N89,$N$2:$N$1500,0)+COUNTIF($N$2:$N89,N89)-1)*N89</f>
        <v>0</v>
      </c>
      <c r="P89" s="96">
        <f>((D89='SOLICITUD INSCRIPCIÓN'!$D$8)*1)*K89</f>
        <v>0</v>
      </c>
      <c r="Q89" s="96">
        <f>(RANK($P89,$P$2:$P$1500,0)+COUNTIF($P$2:$P89,P89)-1)*P89</f>
        <v>0</v>
      </c>
      <c r="R89" s="96">
        <f t="shared" si="5"/>
        <v>0</v>
      </c>
      <c r="S89" s="96" t="str">
        <f t="shared" si="6"/>
        <v/>
      </c>
      <c r="T89" s="96" t="str">
        <f t="shared" si="7"/>
        <v/>
      </c>
    </row>
    <row r="90" spans="1:20" ht="15" customHeight="1">
      <c r="A90" s="101"/>
      <c r="B90" s="102"/>
      <c r="C90" s="102"/>
      <c r="D90" s="102"/>
      <c r="E90" s="102"/>
      <c r="F90" s="102"/>
      <c r="G90" s="103"/>
      <c r="H90" s="102"/>
      <c r="I90" s="49"/>
      <c r="J90" s="95">
        <f t="shared" si="8"/>
        <v>0</v>
      </c>
      <c r="K90" s="96">
        <f t="shared" si="9"/>
        <v>0</v>
      </c>
      <c r="L90" s="96">
        <f>(D90='SOLICITUD INSCRIPCIÓN'!$D$8)*1</f>
        <v>1</v>
      </c>
      <c r="M90" s="96">
        <f>(RANK($L90,$L$2:$L$1500,0)+COUNTIF($L$2:$L90,L90)-1)*L90</f>
        <v>89</v>
      </c>
      <c r="N90" s="96">
        <f>((D90='SOLICITUD INSCRIPCIÓN'!$D$8)*1)*J90</f>
        <v>0</v>
      </c>
      <c r="O90" s="96">
        <f>(RANK($N90,$N$2:$N$1500,0)+COUNTIF($N$2:$N90,N90)-1)*N90</f>
        <v>0</v>
      </c>
      <c r="P90" s="96">
        <f>((D90='SOLICITUD INSCRIPCIÓN'!$D$8)*1)*K90</f>
        <v>0</v>
      </c>
      <c r="Q90" s="96">
        <f>(RANK($P90,$P$2:$P$1500,0)+COUNTIF($P$2:$P90,P90)-1)*P90</f>
        <v>0</v>
      </c>
      <c r="R90" s="96">
        <f t="shared" si="5"/>
        <v>0</v>
      </c>
      <c r="S90" s="96" t="str">
        <f t="shared" si="6"/>
        <v/>
      </c>
      <c r="T90" s="96" t="str">
        <f t="shared" si="7"/>
        <v/>
      </c>
    </row>
    <row r="91" spans="1:20" ht="15" customHeight="1">
      <c r="A91" s="101"/>
      <c r="B91" s="102"/>
      <c r="C91" s="102"/>
      <c r="D91" s="102"/>
      <c r="E91" s="102"/>
      <c r="F91" s="102"/>
      <c r="G91" s="103"/>
      <c r="H91" s="102"/>
      <c r="I91" s="49"/>
      <c r="J91" s="95">
        <f t="shared" si="8"/>
        <v>0</v>
      </c>
      <c r="K91" s="96">
        <f t="shared" si="9"/>
        <v>0</v>
      </c>
      <c r="L91" s="96">
        <f>(D91='SOLICITUD INSCRIPCIÓN'!$D$8)*1</f>
        <v>1</v>
      </c>
      <c r="M91" s="96">
        <f>(RANK($L91,$L$2:$L$1500,0)+COUNTIF($L$2:$L91,L91)-1)*L91</f>
        <v>90</v>
      </c>
      <c r="N91" s="96">
        <f>((D91='SOLICITUD INSCRIPCIÓN'!$D$8)*1)*J91</f>
        <v>0</v>
      </c>
      <c r="O91" s="96">
        <f>(RANK($N91,$N$2:$N$1500,0)+COUNTIF($N$2:$N91,N91)-1)*N91</f>
        <v>0</v>
      </c>
      <c r="P91" s="96">
        <f>((D91='SOLICITUD INSCRIPCIÓN'!$D$8)*1)*K91</f>
        <v>0</v>
      </c>
      <c r="Q91" s="96">
        <f>(RANK($P91,$P$2:$P$1500,0)+COUNTIF($P$2:$P91,P91)-1)*P91</f>
        <v>0</v>
      </c>
      <c r="R91" s="96">
        <f t="shared" si="5"/>
        <v>0</v>
      </c>
      <c r="S91" s="96" t="str">
        <f t="shared" si="6"/>
        <v/>
      </c>
      <c r="T91" s="96" t="str">
        <f t="shared" si="7"/>
        <v/>
      </c>
    </row>
    <row r="92" spans="1:20" ht="15" customHeight="1">
      <c r="A92" s="101"/>
      <c r="B92" s="102"/>
      <c r="C92" s="102"/>
      <c r="D92" s="102"/>
      <c r="E92" s="102"/>
      <c r="F92" s="102"/>
      <c r="G92" s="103"/>
      <c r="H92" s="102"/>
      <c r="I92" s="49"/>
      <c r="J92" s="95">
        <f t="shared" si="8"/>
        <v>0</v>
      </c>
      <c r="K92" s="96">
        <f t="shared" si="9"/>
        <v>0</v>
      </c>
      <c r="L92" s="96">
        <f>(D92='SOLICITUD INSCRIPCIÓN'!$D$8)*1</f>
        <v>1</v>
      </c>
      <c r="M92" s="96">
        <f>(RANK($L92,$L$2:$L$1500,0)+COUNTIF($L$2:$L92,L92)-1)*L92</f>
        <v>91</v>
      </c>
      <c r="N92" s="96">
        <f>((D92='SOLICITUD INSCRIPCIÓN'!$D$8)*1)*J92</f>
        <v>0</v>
      </c>
      <c r="O92" s="96">
        <f>(RANK($N92,$N$2:$N$1500,0)+COUNTIF($N$2:$N92,N92)-1)*N92</f>
        <v>0</v>
      </c>
      <c r="P92" s="96">
        <f>((D92='SOLICITUD INSCRIPCIÓN'!$D$8)*1)*K92</f>
        <v>0</v>
      </c>
      <c r="Q92" s="96">
        <f>(RANK($P92,$P$2:$P$1500,0)+COUNTIF($P$2:$P92,P92)-1)*P92</f>
        <v>0</v>
      </c>
      <c r="R92" s="96">
        <f t="shared" si="5"/>
        <v>0</v>
      </c>
      <c r="S92" s="96" t="str">
        <f t="shared" si="6"/>
        <v/>
      </c>
      <c r="T92" s="96" t="str">
        <f t="shared" si="7"/>
        <v/>
      </c>
    </row>
    <row r="93" spans="1:20" ht="15" customHeight="1">
      <c r="A93" s="101"/>
      <c r="B93" s="102"/>
      <c r="C93" s="102"/>
      <c r="D93" s="102"/>
      <c r="E93" s="102"/>
      <c r="F93" s="102"/>
      <c r="G93" s="103"/>
      <c r="H93" s="102"/>
      <c r="I93" s="49"/>
      <c r="J93" s="95">
        <f t="shared" si="8"/>
        <v>0</v>
      </c>
      <c r="K93" s="96">
        <f t="shared" si="9"/>
        <v>0</v>
      </c>
      <c r="L93" s="96">
        <f>(D93='SOLICITUD INSCRIPCIÓN'!$D$8)*1</f>
        <v>1</v>
      </c>
      <c r="M93" s="96">
        <f>(RANK($L93,$L$2:$L$1500,0)+COUNTIF($L$2:$L93,L93)-1)*L93</f>
        <v>92</v>
      </c>
      <c r="N93" s="96">
        <f>((D93='SOLICITUD INSCRIPCIÓN'!$D$8)*1)*J93</f>
        <v>0</v>
      </c>
      <c r="O93" s="96">
        <f>(RANK($N93,$N$2:$N$1500,0)+COUNTIF($N$2:$N93,N93)-1)*N93</f>
        <v>0</v>
      </c>
      <c r="P93" s="96">
        <f>((D93='SOLICITUD INSCRIPCIÓN'!$D$8)*1)*K93</f>
        <v>0</v>
      </c>
      <c r="Q93" s="96">
        <f>(RANK($P93,$P$2:$P$1500,0)+COUNTIF($P$2:$P93,P93)-1)*P93</f>
        <v>0</v>
      </c>
      <c r="R93" s="96">
        <f t="shared" si="5"/>
        <v>0</v>
      </c>
      <c r="S93" s="96" t="str">
        <f t="shared" si="6"/>
        <v/>
      </c>
      <c r="T93" s="96" t="str">
        <f t="shared" si="7"/>
        <v/>
      </c>
    </row>
    <row r="94" spans="1:20" ht="15" customHeight="1">
      <c r="A94" s="101"/>
      <c r="B94" s="102"/>
      <c r="C94" s="102"/>
      <c r="D94" s="102"/>
      <c r="E94" s="102"/>
      <c r="F94" s="102"/>
      <c r="G94" s="103"/>
      <c r="H94" s="102"/>
      <c r="I94" s="49"/>
      <c r="J94" s="95">
        <f t="shared" si="8"/>
        <v>0</v>
      </c>
      <c r="K94" s="96">
        <f t="shared" si="9"/>
        <v>0</v>
      </c>
      <c r="L94" s="96">
        <f>(D94='SOLICITUD INSCRIPCIÓN'!$D$8)*1</f>
        <v>1</v>
      </c>
      <c r="M94" s="96">
        <f>(RANK($L94,$L$2:$L$1500,0)+COUNTIF($L$2:$L94,L94)-1)*L94</f>
        <v>93</v>
      </c>
      <c r="N94" s="96">
        <f>((D94='SOLICITUD INSCRIPCIÓN'!$D$8)*1)*J94</f>
        <v>0</v>
      </c>
      <c r="O94" s="96">
        <f>(RANK($N94,$N$2:$N$1500,0)+COUNTIF($N$2:$N94,N94)-1)*N94</f>
        <v>0</v>
      </c>
      <c r="P94" s="96">
        <f>((D94='SOLICITUD INSCRIPCIÓN'!$D$8)*1)*K94</f>
        <v>0</v>
      </c>
      <c r="Q94" s="96">
        <f>(RANK($P94,$P$2:$P$1500,0)+COUNTIF($P$2:$P94,P94)-1)*P94</f>
        <v>0</v>
      </c>
      <c r="R94" s="96">
        <f t="shared" si="5"/>
        <v>0</v>
      </c>
      <c r="S94" s="96" t="str">
        <f t="shared" si="6"/>
        <v/>
      </c>
      <c r="T94" s="96" t="str">
        <f t="shared" si="7"/>
        <v/>
      </c>
    </row>
    <row r="95" spans="1:20" ht="15" customHeight="1">
      <c r="A95" s="101"/>
      <c r="B95" s="102"/>
      <c r="C95" s="102"/>
      <c r="D95" s="102"/>
      <c r="E95" s="102"/>
      <c r="F95" s="102"/>
      <c r="G95" s="103"/>
      <c r="H95" s="102"/>
      <c r="I95" s="49"/>
      <c r="J95" s="95">
        <f t="shared" si="8"/>
        <v>0</v>
      </c>
      <c r="K95" s="96">
        <f t="shared" si="9"/>
        <v>0</v>
      </c>
      <c r="L95" s="96">
        <f>(D95='SOLICITUD INSCRIPCIÓN'!$D$8)*1</f>
        <v>1</v>
      </c>
      <c r="M95" s="96">
        <f>(RANK($L95,$L$2:$L$1500,0)+COUNTIF($L$2:$L95,L95)-1)*L95</f>
        <v>94</v>
      </c>
      <c r="N95" s="96">
        <f>((D95='SOLICITUD INSCRIPCIÓN'!$D$8)*1)*J95</f>
        <v>0</v>
      </c>
      <c r="O95" s="96">
        <f>(RANK($N95,$N$2:$N$1500,0)+COUNTIF($N$2:$N95,N95)-1)*N95</f>
        <v>0</v>
      </c>
      <c r="P95" s="96">
        <f>((D95='SOLICITUD INSCRIPCIÓN'!$D$8)*1)*K95</f>
        <v>0</v>
      </c>
      <c r="Q95" s="96">
        <f>(RANK($P95,$P$2:$P$1500,0)+COUNTIF($P$2:$P95,P95)-1)*P95</f>
        <v>0</v>
      </c>
      <c r="R95" s="96">
        <f t="shared" si="5"/>
        <v>0</v>
      </c>
      <c r="S95" s="96" t="str">
        <f t="shared" si="6"/>
        <v/>
      </c>
      <c r="T95" s="96" t="str">
        <f t="shared" si="7"/>
        <v/>
      </c>
    </row>
    <row r="96" spans="1:20" ht="15" customHeight="1">
      <c r="A96" s="101"/>
      <c r="B96" s="102"/>
      <c r="C96" s="102"/>
      <c r="D96" s="102"/>
      <c r="E96" s="102"/>
      <c r="F96" s="102"/>
      <c r="G96" s="103"/>
      <c r="H96" s="102"/>
      <c r="I96" s="49"/>
      <c r="J96" s="95">
        <f t="shared" si="8"/>
        <v>0</v>
      </c>
      <c r="K96" s="96">
        <f t="shared" si="9"/>
        <v>0</v>
      </c>
      <c r="L96" s="96">
        <f>(D96='SOLICITUD INSCRIPCIÓN'!$D$8)*1</f>
        <v>1</v>
      </c>
      <c r="M96" s="96">
        <f>(RANK($L96,$L$2:$L$1500,0)+COUNTIF($L$2:$L96,L96)-1)*L96</f>
        <v>95</v>
      </c>
      <c r="N96" s="96">
        <f>((D96='SOLICITUD INSCRIPCIÓN'!$D$8)*1)*J96</f>
        <v>0</v>
      </c>
      <c r="O96" s="96">
        <f>(RANK($N96,$N$2:$N$1500,0)+COUNTIF($N$2:$N96,N96)-1)*N96</f>
        <v>0</v>
      </c>
      <c r="P96" s="96">
        <f>((D96='SOLICITUD INSCRIPCIÓN'!$D$8)*1)*K96</f>
        <v>0</v>
      </c>
      <c r="Q96" s="96">
        <f>(RANK($P96,$P$2:$P$1500,0)+COUNTIF($P$2:$P96,P96)-1)*P96</f>
        <v>0</v>
      </c>
      <c r="R96" s="96">
        <f t="shared" si="5"/>
        <v>0</v>
      </c>
      <c r="S96" s="96" t="str">
        <f t="shared" si="6"/>
        <v/>
      </c>
      <c r="T96" s="96" t="str">
        <f t="shared" si="7"/>
        <v/>
      </c>
    </row>
    <row r="97" spans="1:20" ht="15" customHeight="1">
      <c r="A97" s="101"/>
      <c r="B97" s="102"/>
      <c r="C97" s="102"/>
      <c r="D97" s="102"/>
      <c r="E97" s="102"/>
      <c r="F97" s="102"/>
      <c r="G97" s="103"/>
      <c r="H97" s="102"/>
      <c r="I97" s="49"/>
      <c r="J97" s="95">
        <f t="shared" si="8"/>
        <v>0</v>
      </c>
      <c r="K97" s="96">
        <f t="shared" si="9"/>
        <v>0</v>
      </c>
      <c r="L97" s="96">
        <f>(D97='SOLICITUD INSCRIPCIÓN'!$D$8)*1</f>
        <v>1</v>
      </c>
      <c r="M97" s="96">
        <f>(RANK($L97,$L$2:$L$1500,0)+COUNTIF($L$2:$L97,L97)-1)*L97</f>
        <v>96</v>
      </c>
      <c r="N97" s="96">
        <f>((D97='SOLICITUD INSCRIPCIÓN'!$D$8)*1)*J97</f>
        <v>0</v>
      </c>
      <c r="O97" s="96">
        <f>(RANK($N97,$N$2:$N$1500,0)+COUNTIF($N$2:$N97,N97)-1)*N97</f>
        <v>0</v>
      </c>
      <c r="P97" s="96">
        <f>((D97='SOLICITUD INSCRIPCIÓN'!$D$8)*1)*K97</f>
        <v>0</v>
      </c>
      <c r="Q97" s="96">
        <f>(RANK($P97,$P$2:$P$1500,0)+COUNTIF($P$2:$P97,P97)-1)*P97</f>
        <v>0</v>
      </c>
      <c r="R97" s="96">
        <f t="shared" si="5"/>
        <v>0</v>
      </c>
      <c r="S97" s="96" t="str">
        <f t="shared" si="6"/>
        <v/>
      </c>
      <c r="T97" s="96" t="str">
        <f t="shared" si="7"/>
        <v/>
      </c>
    </row>
    <row r="98" spans="1:20" ht="15" customHeight="1">
      <c r="A98" s="101"/>
      <c r="B98" s="102"/>
      <c r="C98" s="102"/>
      <c r="D98" s="102"/>
      <c r="E98" s="102"/>
      <c r="F98" s="102"/>
      <c r="G98" s="103"/>
      <c r="H98" s="102"/>
      <c r="I98" s="49"/>
      <c r="J98" s="95">
        <f t="shared" si="8"/>
        <v>0</v>
      </c>
      <c r="K98" s="96">
        <f t="shared" si="9"/>
        <v>0</v>
      </c>
      <c r="L98" s="96">
        <f>(D98='SOLICITUD INSCRIPCIÓN'!$D$8)*1</f>
        <v>1</v>
      </c>
      <c r="M98" s="96">
        <f>(RANK($L98,$L$2:$L$1500,0)+COUNTIF($L$2:$L98,L98)-1)*L98</f>
        <v>97</v>
      </c>
      <c r="N98" s="96">
        <f>((D98='SOLICITUD INSCRIPCIÓN'!$D$8)*1)*J98</f>
        <v>0</v>
      </c>
      <c r="O98" s="96">
        <f>(RANK($N98,$N$2:$N$1500,0)+COUNTIF($N$2:$N98,N98)-1)*N98</f>
        <v>0</v>
      </c>
      <c r="P98" s="96">
        <f>((D98='SOLICITUD INSCRIPCIÓN'!$D$8)*1)*K98</f>
        <v>0</v>
      </c>
      <c r="Q98" s="96">
        <f>(RANK($P98,$P$2:$P$1500,0)+COUNTIF($P$2:$P98,P98)-1)*P98</f>
        <v>0</v>
      </c>
      <c r="R98" s="96">
        <f t="shared" si="5"/>
        <v>0</v>
      </c>
      <c r="S98" s="96" t="str">
        <f t="shared" si="6"/>
        <v/>
      </c>
      <c r="T98" s="96" t="str">
        <f t="shared" si="7"/>
        <v/>
      </c>
    </row>
    <row r="99" spans="1:20" ht="15" customHeight="1">
      <c r="A99" s="101"/>
      <c r="B99" s="102"/>
      <c r="C99" s="102"/>
      <c r="D99" s="102"/>
      <c r="E99" s="102"/>
      <c r="F99" s="102"/>
      <c r="G99" s="103"/>
      <c r="H99" s="102"/>
      <c r="I99" s="49"/>
      <c r="J99" s="95">
        <f t="shared" si="8"/>
        <v>0</v>
      </c>
      <c r="K99" s="96">
        <f t="shared" si="9"/>
        <v>0</v>
      </c>
      <c r="L99" s="96">
        <f>(D99='SOLICITUD INSCRIPCIÓN'!$D$8)*1</f>
        <v>1</v>
      </c>
      <c r="M99" s="96">
        <f>(RANK($L99,$L$2:$L$1500,0)+COUNTIF($L$2:$L99,L99)-1)*L99</f>
        <v>98</v>
      </c>
      <c r="N99" s="96">
        <f>((D99='SOLICITUD INSCRIPCIÓN'!$D$8)*1)*J99</f>
        <v>0</v>
      </c>
      <c r="O99" s="96">
        <f>(RANK($N99,$N$2:$N$1500,0)+COUNTIF($N$2:$N99,N99)-1)*N99</f>
        <v>0</v>
      </c>
      <c r="P99" s="96">
        <f>((D99='SOLICITUD INSCRIPCIÓN'!$D$8)*1)*K99</f>
        <v>0</v>
      </c>
      <c r="Q99" s="96">
        <f>(RANK($P99,$P$2:$P$1500,0)+COUNTIF($P$2:$P99,P99)-1)*P99</f>
        <v>0</v>
      </c>
      <c r="R99" s="96">
        <f t="shared" si="5"/>
        <v>0</v>
      </c>
      <c r="S99" s="96" t="str">
        <f t="shared" si="6"/>
        <v/>
      </c>
      <c r="T99" s="96" t="str">
        <f t="shared" si="7"/>
        <v/>
      </c>
    </row>
    <row r="100" spans="1:20" ht="15" customHeight="1">
      <c r="A100" s="101"/>
      <c r="B100" s="102"/>
      <c r="C100" s="102"/>
      <c r="D100" s="102"/>
      <c r="E100" s="102"/>
      <c r="F100" s="102"/>
      <c r="G100" s="103"/>
      <c r="H100" s="102"/>
      <c r="I100" s="49"/>
      <c r="J100" s="95">
        <f t="shared" si="8"/>
        <v>0</v>
      </c>
      <c r="K100" s="96">
        <f t="shared" si="9"/>
        <v>0</v>
      </c>
      <c r="L100" s="96">
        <f>(D100='SOLICITUD INSCRIPCIÓN'!$D$8)*1</f>
        <v>1</v>
      </c>
      <c r="M100" s="96">
        <f>(RANK($L100,$L$2:$L$1500,0)+COUNTIF($L$2:$L100,L100)-1)*L100</f>
        <v>99</v>
      </c>
      <c r="N100" s="96">
        <f>((D100='SOLICITUD INSCRIPCIÓN'!$D$8)*1)*J100</f>
        <v>0</v>
      </c>
      <c r="O100" s="96">
        <f>(RANK($N100,$N$2:$N$1500,0)+COUNTIF($N$2:$N100,N100)-1)*N100</f>
        <v>0</v>
      </c>
      <c r="P100" s="96">
        <f>((D100='SOLICITUD INSCRIPCIÓN'!$D$8)*1)*K100</f>
        <v>0</v>
      </c>
      <c r="Q100" s="96">
        <f>(RANK($P100,$P$2:$P$1500,0)+COUNTIF($P$2:$P100,P100)-1)*P100</f>
        <v>0</v>
      </c>
      <c r="R100" s="96">
        <f t="shared" si="5"/>
        <v>0</v>
      </c>
      <c r="S100" s="96" t="str">
        <f t="shared" si="6"/>
        <v/>
      </c>
      <c r="T100" s="96" t="str">
        <f t="shared" si="7"/>
        <v/>
      </c>
    </row>
    <row r="101" spans="1:20" ht="15" customHeight="1">
      <c r="A101" s="101"/>
      <c r="B101" s="102"/>
      <c r="C101" s="102"/>
      <c r="D101" s="102"/>
      <c r="E101" s="102"/>
      <c r="F101" s="102"/>
      <c r="G101" s="103"/>
      <c r="H101" s="102"/>
      <c r="I101" s="49"/>
      <c r="J101" s="95">
        <f t="shared" si="8"/>
        <v>0</v>
      </c>
      <c r="K101" s="96">
        <f t="shared" si="9"/>
        <v>0</v>
      </c>
      <c r="L101" s="96">
        <f>(D101='SOLICITUD INSCRIPCIÓN'!$D$8)*1</f>
        <v>1</v>
      </c>
      <c r="M101" s="96">
        <f>(RANK($L101,$L$2:$L$1500,0)+COUNTIF($L$2:$L101,L101)-1)*L101</f>
        <v>100</v>
      </c>
      <c r="N101" s="96">
        <f>((D101='SOLICITUD INSCRIPCIÓN'!$D$8)*1)*J101</f>
        <v>0</v>
      </c>
      <c r="O101" s="96">
        <f>(RANK($N101,$N$2:$N$1500,0)+COUNTIF($N$2:$N101,N101)-1)*N101</f>
        <v>0</v>
      </c>
      <c r="P101" s="96">
        <f>((D101='SOLICITUD INSCRIPCIÓN'!$D$8)*1)*K101</f>
        <v>0</v>
      </c>
      <c r="Q101" s="96">
        <f>(RANK($P101,$P$2:$P$1500,0)+COUNTIF($P$2:$P101,P101)-1)*P101</f>
        <v>0</v>
      </c>
      <c r="R101" s="96">
        <f t="shared" si="5"/>
        <v>0</v>
      </c>
      <c r="S101" s="96" t="str">
        <f t="shared" si="6"/>
        <v/>
      </c>
      <c r="T101" s="96" t="str">
        <f t="shared" si="7"/>
        <v/>
      </c>
    </row>
    <row r="102" spans="1:20" ht="15" customHeight="1">
      <c r="A102" s="101"/>
      <c r="B102" s="102"/>
      <c r="C102" s="102"/>
      <c r="D102" s="102"/>
      <c r="E102" s="102"/>
      <c r="F102" s="102"/>
      <c r="G102" s="103"/>
      <c r="H102" s="102"/>
      <c r="I102" s="49"/>
      <c r="J102" s="95">
        <f t="shared" si="8"/>
        <v>0</v>
      </c>
      <c r="K102" s="96">
        <f t="shared" si="9"/>
        <v>0</v>
      </c>
      <c r="L102" s="96">
        <f>(D102='SOLICITUD INSCRIPCIÓN'!$D$8)*1</f>
        <v>1</v>
      </c>
      <c r="M102" s="96">
        <f>(RANK($L102,$L$2:$L$1500,0)+COUNTIF($L$2:$L102,L102)-1)*L102</f>
        <v>101</v>
      </c>
      <c r="N102" s="96">
        <f>((D102='SOLICITUD INSCRIPCIÓN'!$D$8)*1)*J102</f>
        <v>0</v>
      </c>
      <c r="O102" s="96">
        <f>(RANK($N102,$N$2:$N$1500,0)+COUNTIF($N$2:$N102,N102)-1)*N102</f>
        <v>0</v>
      </c>
      <c r="P102" s="96">
        <f>((D102='SOLICITUD INSCRIPCIÓN'!$D$8)*1)*K102</f>
        <v>0</v>
      </c>
      <c r="Q102" s="96">
        <f>(RANK($P102,$P$2:$P$1500,0)+COUNTIF($P$2:$P102,P102)-1)*P102</f>
        <v>0</v>
      </c>
      <c r="R102" s="96">
        <f t="shared" si="5"/>
        <v>0</v>
      </c>
      <c r="S102" s="96" t="str">
        <f t="shared" si="6"/>
        <v/>
      </c>
      <c r="T102" s="96" t="str">
        <f t="shared" si="7"/>
        <v/>
      </c>
    </row>
    <row r="103" spans="1:20" ht="15" customHeight="1">
      <c r="A103" s="101"/>
      <c r="B103" s="102"/>
      <c r="C103" s="102"/>
      <c r="D103" s="102"/>
      <c r="E103" s="102"/>
      <c r="F103" s="102"/>
      <c r="G103" s="103"/>
      <c r="H103" s="102"/>
      <c r="I103" s="49"/>
      <c r="J103" s="95">
        <f t="shared" si="8"/>
        <v>0</v>
      </c>
      <c r="K103" s="96">
        <f t="shared" si="9"/>
        <v>0</v>
      </c>
      <c r="L103" s="96">
        <f>(D103='SOLICITUD INSCRIPCIÓN'!$D$8)*1</f>
        <v>1</v>
      </c>
      <c r="M103" s="96">
        <f>(RANK($L103,$L$2:$L$1500,0)+COUNTIF($L$2:$L103,L103)-1)*L103</f>
        <v>102</v>
      </c>
      <c r="N103" s="96">
        <f>((D103='SOLICITUD INSCRIPCIÓN'!$D$8)*1)*J103</f>
        <v>0</v>
      </c>
      <c r="O103" s="96">
        <f>(RANK($N103,$N$2:$N$1500,0)+COUNTIF($N$2:$N103,N103)-1)*N103</f>
        <v>0</v>
      </c>
      <c r="P103" s="96">
        <f>((D103='SOLICITUD INSCRIPCIÓN'!$D$8)*1)*K103</f>
        <v>0</v>
      </c>
      <c r="Q103" s="96">
        <f>(RANK($P103,$P$2:$P$1500,0)+COUNTIF($P$2:$P103,P103)-1)*P103</f>
        <v>0</v>
      </c>
      <c r="R103" s="96">
        <f t="shared" si="5"/>
        <v>0</v>
      </c>
      <c r="S103" s="96" t="str">
        <f t="shared" si="6"/>
        <v/>
      </c>
      <c r="T103" s="96" t="str">
        <f t="shared" si="7"/>
        <v/>
      </c>
    </row>
    <row r="104" spans="1:20" ht="15" customHeight="1">
      <c r="A104" s="101"/>
      <c r="B104" s="102"/>
      <c r="C104" s="102"/>
      <c r="D104" s="102"/>
      <c r="E104" s="102"/>
      <c r="F104" s="102"/>
      <c r="G104" s="103"/>
      <c r="H104" s="102"/>
      <c r="I104" s="49"/>
      <c r="J104" s="95">
        <f t="shared" si="8"/>
        <v>0</v>
      </c>
      <c r="K104" s="96">
        <f t="shared" si="9"/>
        <v>0</v>
      </c>
      <c r="L104" s="96">
        <f>(D104='SOLICITUD INSCRIPCIÓN'!$D$8)*1</f>
        <v>1</v>
      </c>
      <c r="M104" s="96">
        <f>(RANK($L104,$L$2:$L$1500,0)+COUNTIF($L$2:$L104,L104)-1)*L104</f>
        <v>103</v>
      </c>
      <c r="N104" s="96">
        <f>((D104='SOLICITUD INSCRIPCIÓN'!$D$8)*1)*J104</f>
        <v>0</v>
      </c>
      <c r="O104" s="96">
        <f>(RANK($N104,$N$2:$N$1500,0)+COUNTIF($N$2:$N104,N104)-1)*N104</f>
        <v>0</v>
      </c>
      <c r="P104" s="96">
        <f>((D104='SOLICITUD INSCRIPCIÓN'!$D$8)*1)*K104</f>
        <v>0</v>
      </c>
      <c r="Q104" s="96">
        <f>(RANK($P104,$P$2:$P$1500,0)+COUNTIF($P$2:$P104,P104)-1)*P104</f>
        <v>0</v>
      </c>
      <c r="R104" s="96">
        <f t="shared" si="5"/>
        <v>0</v>
      </c>
      <c r="S104" s="96" t="str">
        <f t="shared" si="6"/>
        <v/>
      </c>
      <c r="T104" s="96" t="str">
        <f t="shared" si="7"/>
        <v/>
      </c>
    </row>
    <row r="105" spans="1:20" ht="15" customHeight="1">
      <c r="A105" s="101"/>
      <c r="B105" s="102"/>
      <c r="C105" s="102"/>
      <c r="D105" s="102"/>
      <c r="E105" s="102"/>
      <c r="F105" s="102"/>
      <c r="G105" s="103"/>
      <c r="H105" s="102"/>
      <c r="I105" s="49"/>
      <c r="J105" s="95">
        <f t="shared" si="8"/>
        <v>0</v>
      </c>
      <c r="K105" s="96">
        <f t="shared" si="9"/>
        <v>0</v>
      </c>
      <c r="L105" s="96">
        <f>(D105='SOLICITUD INSCRIPCIÓN'!$D$8)*1</f>
        <v>1</v>
      </c>
      <c r="M105" s="96">
        <f>(RANK($L105,$L$2:$L$1500,0)+COUNTIF($L$2:$L105,L105)-1)*L105</f>
        <v>104</v>
      </c>
      <c r="N105" s="96">
        <f>((D105='SOLICITUD INSCRIPCIÓN'!$D$8)*1)*J105</f>
        <v>0</v>
      </c>
      <c r="O105" s="96">
        <f>(RANK($N105,$N$2:$N$1500,0)+COUNTIF($N$2:$N105,N105)-1)*N105</f>
        <v>0</v>
      </c>
      <c r="P105" s="96">
        <f>((D105='SOLICITUD INSCRIPCIÓN'!$D$8)*1)*K105</f>
        <v>0</v>
      </c>
      <c r="Q105" s="96">
        <f>(RANK($P105,$P$2:$P$1500,0)+COUNTIF($P$2:$P105,P105)-1)*P105</f>
        <v>0</v>
      </c>
      <c r="R105" s="96">
        <f t="shared" si="5"/>
        <v>0</v>
      </c>
      <c r="S105" s="96" t="str">
        <f t="shared" si="6"/>
        <v/>
      </c>
      <c r="T105" s="96" t="str">
        <f t="shared" si="7"/>
        <v/>
      </c>
    </row>
    <row r="106" spans="1:20" ht="15" customHeight="1">
      <c r="A106" s="101"/>
      <c r="B106" s="102"/>
      <c r="C106" s="102"/>
      <c r="D106" s="102"/>
      <c r="E106" s="102"/>
      <c r="F106" s="102"/>
      <c r="G106" s="103"/>
      <c r="H106" s="102"/>
      <c r="I106" s="49"/>
      <c r="J106" s="95">
        <f t="shared" si="8"/>
        <v>0</v>
      </c>
      <c r="K106" s="96">
        <f t="shared" si="9"/>
        <v>0</v>
      </c>
      <c r="L106" s="96">
        <f>(D106='SOLICITUD INSCRIPCIÓN'!$D$8)*1</f>
        <v>1</v>
      </c>
      <c r="M106" s="96">
        <f>(RANK($L106,$L$2:$L$1500,0)+COUNTIF($L$2:$L106,L106)-1)*L106</f>
        <v>105</v>
      </c>
      <c r="N106" s="96">
        <f>((D106='SOLICITUD INSCRIPCIÓN'!$D$8)*1)*J106</f>
        <v>0</v>
      </c>
      <c r="O106" s="96">
        <f>(RANK($N106,$N$2:$N$1500,0)+COUNTIF($N$2:$N106,N106)-1)*N106</f>
        <v>0</v>
      </c>
      <c r="P106" s="96">
        <f>((D106='SOLICITUD INSCRIPCIÓN'!$D$8)*1)*K106</f>
        <v>0</v>
      </c>
      <c r="Q106" s="96">
        <f>(RANK($P106,$P$2:$P$1500,0)+COUNTIF($P$2:$P106,P106)-1)*P106</f>
        <v>0</v>
      </c>
      <c r="R106" s="96">
        <f t="shared" si="5"/>
        <v>0</v>
      </c>
      <c r="S106" s="96" t="str">
        <f t="shared" si="6"/>
        <v/>
      </c>
      <c r="T106" s="96" t="str">
        <f t="shared" si="7"/>
        <v/>
      </c>
    </row>
    <row r="107" spans="1:20" ht="15" customHeight="1">
      <c r="A107" s="101"/>
      <c r="B107" s="102"/>
      <c r="C107" s="102"/>
      <c r="D107" s="102"/>
      <c r="E107" s="102"/>
      <c r="F107" s="102"/>
      <c r="G107" s="103"/>
      <c r="H107" s="102"/>
      <c r="I107" s="49"/>
      <c r="J107" s="95">
        <f t="shared" si="8"/>
        <v>0</v>
      </c>
      <c r="K107" s="96">
        <f t="shared" si="9"/>
        <v>0</v>
      </c>
      <c r="L107" s="96">
        <f>(D107='SOLICITUD INSCRIPCIÓN'!$D$8)*1</f>
        <v>1</v>
      </c>
      <c r="M107" s="96">
        <f>(RANK($L107,$L$2:$L$1500,0)+COUNTIF($L$2:$L107,L107)-1)*L107</f>
        <v>106</v>
      </c>
      <c r="N107" s="96">
        <f>((D107='SOLICITUD INSCRIPCIÓN'!$D$8)*1)*J107</f>
        <v>0</v>
      </c>
      <c r="O107" s="96">
        <f>(RANK($N107,$N$2:$N$1500,0)+COUNTIF($N$2:$N107,N107)-1)*N107</f>
        <v>0</v>
      </c>
      <c r="P107" s="96">
        <f>((D107='SOLICITUD INSCRIPCIÓN'!$D$8)*1)*K107</f>
        <v>0</v>
      </c>
      <c r="Q107" s="96">
        <f>(RANK($P107,$P$2:$P$1500,0)+COUNTIF($P$2:$P107,P107)-1)*P107</f>
        <v>0</v>
      </c>
      <c r="R107" s="96">
        <f t="shared" si="5"/>
        <v>0</v>
      </c>
      <c r="S107" s="96" t="str">
        <f t="shared" si="6"/>
        <v/>
      </c>
      <c r="T107" s="96" t="str">
        <f t="shared" si="7"/>
        <v/>
      </c>
    </row>
    <row r="108" spans="1:20" ht="15" customHeight="1">
      <c r="A108" s="101"/>
      <c r="B108" s="102"/>
      <c r="C108" s="102"/>
      <c r="D108" s="102"/>
      <c r="E108" s="102"/>
      <c r="F108" s="102"/>
      <c r="G108" s="103"/>
      <c r="H108" s="102"/>
      <c r="I108" s="49"/>
      <c r="J108" s="95">
        <f t="shared" si="8"/>
        <v>0</v>
      </c>
      <c r="K108" s="96">
        <f t="shared" si="9"/>
        <v>0</v>
      </c>
      <c r="L108" s="96">
        <f>(D108='SOLICITUD INSCRIPCIÓN'!$D$8)*1</f>
        <v>1</v>
      </c>
      <c r="M108" s="96">
        <f>(RANK($L108,$L$2:$L$1500,0)+COUNTIF($L$2:$L108,L108)-1)*L108</f>
        <v>107</v>
      </c>
      <c r="N108" s="96">
        <f>((D108='SOLICITUD INSCRIPCIÓN'!$D$8)*1)*J108</f>
        <v>0</v>
      </c>
      <c r="O108" s="96">
        <f>(RANK($N108,$N$2:$N$1500,0)+COUNTIF($N$2:$N108,N108)-1)*N108</f>
        <v>0</v>
      </c>
      <c r="P108" s="96">
        <f>((D108='SOLICITUD INSCRIPCIÓN'!$D$8)*1)*K108</f>
        <v>0</v>
      </c>
      <c r="Q108" s="96">
        <f>(RANK($P108,$P$2:$P$1500,0)+COUNTIF($P$2:$P108,P108)-1)*P108</f>
        <v>0</v>
      </c>
      <c r="R108" s="96">
        <f t="shared" si="5"/>
        <v>0</v>
      </c>
      <c r="S108" s="96" t="str">
        <f t="shared" si="6"/>
        <v/>
      </c>
      <c r="T108" s="96" t="str">
        <f t="shared" si="7"/>
        <v/>
      </c>
    </row>
    <row r="109" spans="1:20" ht="15" customHeight="1">
      <c r="A109" s="101"/>
      <c r="B109" s="102"/>
      <c r="C109" s="102"/>
      <c r="D109" s="102"/>
      <c r="E109" s="102"/>
      <c r="F109" s="102"/>
      <c r="G109" s="103"/>
      <c r="H109" s="102"/>
      <c r="I109" s="104"/>
      <c r="J109" s="95">
        <f t="shared" si="8"/>
        <v>0</v>
      </c>
      <c r="K109" s="96">
        <f t="shared" si="9"/>
        <v>0</v>
      </c>
      <c r="L109" s="96">
        <f>(D109='SOLICITUD INSCRIPCIÓN'!$D$8)*1</f>
        <v>1</v>
      </c>
      <c r="M109" s="96">
        <f>(RANK($L109,$L$2:$L$1500,0)+COUNTIF($L$2:$L109,L109)-1)*L109</f>
        <v>108</v>
      </c>
      <c r="N109" s="96">
        <f>((D109='SOLICITUD INSCRIPCIÓN'!$D$8)*1)*J109</f>
        <v>0</v>
      </c>
      <c r="O109" s="96">
        <f>(RANK($N109,$N$2:$N$1500,0)+COUNTIF($N$2:$N109,N109)-1)*N109</f>
        <v>0</v>
      </c>
      <c r="P109" s="96">
        <f>((D109='SOLICITUD INSCRIPCIÓN'!$D$8)*1)*K109</f>
        <v>0</v>
      </c>
      <c r="Q109" s="96">
        <f>(RANK($P109,$P$2:$P$1500,0)+COUNTIF($P$2:$P109,P109)-1)*P109</f>
        <v>0</v>
      </c>
      <c r="R109" s="96">
        <f t="shared" si="5"/>
        <v>0</v>
      </c>
      <c r="S109" s="96" t="str">
        <f t="shared" si="6"/>
        <v/>
      </c>
      <c r="T109" s="96" t="str">
        <f t="shared" si="7"/>
        <v/>
      </c>
    </row>
    <row r="110" spans="1:20" ht="15" customHeight="1">
      <c r="A110" s="101"/>
      <c r="B110" s="102"/>
      <c r="C110" s="102"/>
      <c r="D110" s="102"/>
      <c r="E110" s="102"/>
      <c r="F110" s="102"/>
      <c r="G110" s="103"/>
      <c r="H110" s="102"/>
      <c r="I110" s="104"/>
      <c r="J110" s="95">
        <f t="shared" si="8"/>
        <v>0</v>
      </c>
      <c r="K110" s="96">
        <f t="shared" si="9"/>
        <v>0</v>
      </c>
      <c r="L110" s="96">
        <f>(D110='SOLICITUD INSCRIPCIÓN'!$D$8)*1</f>
        <v>1</v>
      </c>
      <c r="M110" s="96">
        <f>(RANK($L110,$L$2:$L$1500,0)+COUNTIF($L$2:$L110,L110)-1)*L110</f>
        <v>109</v>
      </c>
      <c r="N110" s="96">
        <f>((D110='SOLICITUD INSCRIPCIÓN'!$D$8)*1)*J110</f>
        <v>0</v>
      </c>
      <c r="O110" s="96">
        <f>(RANK($N110,$N$2:$N$1500,0)+COUNTIF($N$2:$N110,N110)-1)*N110</f>
        <v>0</v>
      </c>
      <c r="P110" s="96">
        <f>((D110='SOLICITUD INSCRIPCIÓN'!$D$8)*1)*K110</f>
        <v>0</v>
      </c>
      <c r="Q110" s="96">
        <f>(RANK($P110,$P$2:$P$1500,0)+COUNTIF($P$2:$P110,P110)-1)*P110</f>
        <v>0</v>
      </c>
      <c r="R110" s="96">
        <f t="shared" si="5"/>
        <v>0</v>
      </c>
      <c r="S110" s="96" t="str">
        <f t="shared" si="6"/>
        <v/>
      </c>
      <c r="T110" s="96" t="str">
        <f t="shared" si="7"/>
        <v/>
      </c>
    </row>
    <row r="111" spans="1:20" ht="15" customHeight="1">
      <c r="A111" s="101"/>
      <c r="B111" s="102"/>
      <c r="C111" s="102"/>
      <c r="D111" s="102"/>
      <c r="E111" s="102"/>
      <c r="F111" s="102"/>
      <c r="G111" s="103"/>
      <c r="H111" s="102"/>
      <c r="I111" s="49"/>
      <c r="J111" s="95">
        <f t="shared" si="8"/>
        <v>0</v>
      </c>
      <c r="K111" s="96">
        <f t="shared" si="9"/>
        <v>0</v>
      </c>
      <c r="L111" s="96">
        <f>(D111='SOLICITUD INSCRIPCIÓN'!$D$8)*1</f>
        <v>1</v>
      </c>
      <c r="M111" s="96">
        <f>(RANK($L111,$L$2:$L$1500,0)+COUNTIF($L$2:$L111,L111)-1)*L111</f>
        <v>110</v>
      </c>
      <c r="N111" s="96">
        <f>((D111='SOLICITUD INSCRIPCIÓN'!$D$8)*1)*J111</f>
        <v>0</v>
      </c>
      <c r="O111" s="96">
        <f>(RANK($N111,$N$2:$N$1500,0)+COUNTIF($N$2:$N111,N111)-1)*N111</f>
        <v>0</v>
      </c>
      <c r="P111" s="96">
        <f>((D111='SOLICITUD INSCRIPCIÓN'!$D$8)*1)*K111</f>
        <v>0</v>
      </c>
      <c r="Q111" s="96">
        <f>(RANK($P111,$P$2:$P$1500,0)+COUNTIF($P$2:$P111,P111)-1)*P111</f>
        <v>0</v>
      </c>
      <c r="R111" s="96">
        <f t="shared" si="5"/>
        <v>0</v>
      </c>
      <c r="S111" s="96" t="str">
        <f t="shared" si="6"/>
        <v/>
      </c>
      <c r="T111" s="96" t="str">
        <f t="shared" si="7"/>
        <v/>
      </c>
    </row>
    <row r="112" spans="1:20" ht="15" customHeight="1">
      <c r="A112" s="101"/>
      <c r="B112" s="102"/>
      <c r="C112" s="102"/>
      <c r="D112" s="102"/>
      <c r="E112" s="102"/>
      <c r="F112" s="102"/>
      <c r="G112" s="103"/>
      <c r="H112" s="102"/>
      <c r="I112" s="49"/>
      <c r="J112" s="95">
        <f t="shared" si="8"/>
        <v>0</v>
      </c>
      <c r="K112" s="96">
        <f t="shared" si="9"/>
        <v>0</v>
      </c>
      <c r="L112" s="96">
        <f>(D112='SOLICITUD INSCRIPCIÓN'!$D$8)*1</f>
        <v>1</v>
      </c>
      <c r="M112" s="96">
        <f>(RANK($L112,$L$2:$L$1500,0)+COUNTIF($L$2:$L112,L112)-1)*L112</f>
        <v>111</v>
      </c>
      <c r="N112" s="96">
        <f>((D112='SOLICITUD INSCRIPCIÓN'!$D$8)*1)*J112</f>
        <v>0</v>
      </c>
      <c r="O112" s="96">
        <f>(RANK($N112,$N$2:$N$1500,0)+COUNTIF($N$2:$N112,N112)-1)*N112</f>
        <v>0</v>
      </c>
      <c r="P112" s="96">
        <f>((D112='SOLICITUD INSCRIPCIÓN'!$D$8)*1)*K112</f>
        <v>0</v>
      </c>
      <c r="Q112" s="96">
        <f>(RANK($P112,$P$2:$P$1500,0)+COUNTIF($P$2:$P112,P112)-1)*P112</f>
        <v>0</v>
      </c>
      <c r="R112" s="96">
        <f t="shared" si="5"/>
        <v>0</v>
      </c>
      <c r="S112" s="96" t="str">
        <f t="shared" si="6"/>
        <v/>
      </c>
      <c r="T112" s="96" t="str">
        <f t="shared" si="7"/>
        <v/>
      </c>
    </row>
    <row r="113" spans="1:20" ht="15" customHeight="1">
      <c r="A113" s="101"/>
      <c r="B113" s="102"/>
      <c r="C113" s="102"/>
      <c r="D113" s="102"/>
      <c r="E113" s="102"/>
      <c r="F113" s="102"/>
      <c r="G113" s="103"/>
      <c r="H113" s="102"/>
      <c r="I113" s="49"/>
      <c r="J113" s="95">
        <f t="shared" si="8"/>
        <v>0</v>
      </c>
      <c r="K113" s="96">
        <f t="shared" si="9"/>
        <v>0</v>
      </c>
      <c r="L113" s="96">
        <f>(D113='SOLICITUD INSCRIPCIÓN'!$D$8)*1</f>
        <v>1</v>
      </c>
      <c r="M113" s="96">
        <f>(RANK($L113,$L$2:$L$1500,0)+COUNTIF($L$2:$L113,L113)-1)*L113</f>
        <v>112</v>
      </c>
      <c r="N113" s="96">
        <f>((D113='SOLICITUD INSCRIPCIÓN'!$D$8)*1)*J113</f>
        <v>0</v>
      </c>
      <c r="O113" s="96">
        <f>(RANK($N113,$N$2:$N$1500,0)+COUNTIF($N$2:$N113,N113)-1)*N113</f>
        <v>0</v>
      </c>
      <c r="P113" s="96">
        <f>((D113='SOLICITUD INSCRIPCIÓN'!$D$8)*1)*K113</f>
        <v>0</v>
      </c>
      <c r="Q113" s="96">
        <f>(RANK($P113,$P$2:$P$1500,0)+COUNTIF($P$2:$P113,P113)-1)*P113</f>
        <v>0</v>
      </c>
      <c r="R113" s="96">
        <f t="shared" si="5"/>
        <v>0</v>
      </c>
      <c r="S113" s="96" t="str">
        <f t="shared" si="6"/>
        <v/>
      </c>
      <c r="T113" s="96" t="str">
        <f t="shared" si="7"/>
        <v/>
      </c>
    </row>
    <row r="114" spans="1:20" ht="15" customHeight="1">
      <c r="A114" s="101"/>
      <c r="B114" s="102"/>
      <c r="C114" s="102"/>
      <c r="D114" s="102"/>
      <c r="E114" s="102"/>
      <c r="F114" s="102"/>
      <c r="G114" s="103"/>
      <c r="H114" s="102"/>
      <c r="I114" s="49"/>
      <c r="J114" s="95">
        <f t="shared" si="8"/>
        <v>0</v>
      </c>
      <c r="K114" s="96">
        <f t="shared" si="9"/>
        <v>0</v>
      </c>
      <c r="L114" s="96">
        <f>(D114='SOLICITUD INSCRIPCIÓN'!$D$8)*1</f>
        <v>1</v>
      </c>
      <c r="M114" s="96">
        <f>(RANK($L114,$L$2:$L$1500,0)+COUNTIF($L$2:$L114,L114)-1)*L114</f>
        <v>113</v>
      </c>
      <c r="N114" s="96">
        <f>((D114='SOLICITUD INSCRIPCIÓN'!$D$8)*1)*J114</f>
        <v>0</v>
      </c>
      <c r="O114" s="96">
        <f>(RANK($N114,$N$2:$N$1500,0)+COUNTIF($N$2:$N114,N114)-1)*N114</f>
        <v>0</v>
      </c>
      <c r="P114" s="96">
        <f>((D114='SOLICITUD INSCRIPCIÓN'!$D$8)*1)*K114</f>
        <v>0</v>
      </c>
      <c r="Q114" s="96">
        <f>(RANK($P114,$P$2:$P$1500,0)+COUNTIF($P$2:$P114,P114)-1)*P114</f>
        <v>0</v>
      </c>
      <c r="R114" s="96">
        <f t="shared" si="5"/>
        <v>0</v>
      </c>
      <c r="S114" s="96" t="str">
        <f t="shared" si="6"/>
        <v/>
      </c>
      <c r="T114" s="96" t="str">
        <f t="shared" si="7"/>
        <v/>
      </c>
    </row>
    <row r="115" spans="1:20" ht="15" customHeight="1">
      <c r="A115" s="101"/>
      <c r="B115" s="102"/>
      <c r="C115" s="102"/>
      <c r="D115" s="102"/>
      <c r="E115" s="102"/>
      <c r="F115" s="102"/>
      <c r="G115" s="103"/>
      <c r="H115" s="102"/>
      <c r="I115" s="49"/>
      <c r="J115" s="95">
        <f t="shared" si="8"/>
        <v>0</v>
      </c>
      <c r="K115" s="96">
        <f t="shared" si="9"/>
        <v>0</v>
      </c>
      <c r="L115" s="96">
        <f>(D115='SOLICITUD INSCRIPCIÓN'!$D$8)*1</f>
        <v>1</v>
      </c>
      <c r="M115" s="96">
        <f>(RANK($L115,$L$2:$L$1500,0)+COUNTIF($L$2:$L115,L115)-1)*L115</f>
        <v>114</v>
      </c>
      <c r="N115" s="96">
        <f>((D115='SOLICITUD INSCRIPCIÓN'!$D$8)*1)*J115</f>
        <v>0</v>
      </c>
      <c r="O115" s="96">
        <f>(RANK($N115,$N$2:$N$1500,0)+COUNTIF($N$2:$N115,N115)-1)*N115</f>
        <v>0</v>
      </c>
      <c r="P115" s="96">
        <f>((D115='SOLICITUD INSCRIPCIÓN'!$D$8)*1)*K115</f>
        <v>0</v>
      </c>
      <c r="Q115" s="96">
        <f>(RANK($P115,$P$2:$P$1500,0)+COUNTIF($P$2:$P115,P115)-1)*P115</f>
        <v>0</v>
      </c>
      <c r="R115" s="96">
        <f t="shared" si="5"/>
        <v>0</v>
      </c>
      <c r="S115" s="96" t="str">
        <f t="shared" si="6"/>
        <v/>
      </c>
      <c r="T115" s="96" t="str">
        <f t="shared" si="7"/>
        <v/>
      </c>
    </row>
    <row r="116" spans="1:20" ht="15" customHeight="1">
      <c r="A116" s="101"/>
      <c r="B116" s="102"/>
      <c r="C116" s="102"/>
      <c r="D116" s="102"/>
      <c r="E116" s="102"/>
      <c r="F116" s="102"/>
      <c r="G116" s="103"/>
      <c r="H116" s="102"/>
      <c r="I116" s="49"/>
      <c r="J116" s="95">
        <f t="shared" si="8"/>
        <v>0</v>
      </c>
      <c r="K116" s="96">
        <f t="shared" si="9"/>
        <v>0</v>
      </c>
      <c r="L116" s="96">
        <f>(D116='SOLICITUD INSCRIPCIÓN'!$D$8)*1</f>
        <v>1</v>
      </c>
      <c r="M116" s="96">
        <f>(RANK($L116,$L$2:$L$1500,0)+COUNTIF($L$2:$L116,L116)-1)*L116</f>
        <v>115</v>
      </c>
      <c r="N116" s="96">
        <f>((D116='SOLICITUD INSCRIPCIÓN'!$D$8)*1)*J116</f>
        <v>0</v>
      </c>
      <c r="O116" s="96">
        <f>(RANK($N116,$N$2:$N$1500,0)+COUNTIF($N$2:$N116,N116)-1)*N116</f>
        <v>0</v>
      </c>
      <c r="P116" s="96">
        <f>((D116='SOLICITUD INSCRIPCIÓN'!$D$8)*1)*K116</f>
        <v>0</v>
      </c>
      <c r="Q116" s="96">
        <f>(RANK($P116,$P$2:$P$1500,0)+COUNTIF($P$2:$P116,P116)-1)*P116</f>
        <v>0</v>
      </c>
      <c r="R116" s="96">
        <f t="shared" si="5"/>
        <v>0</v>
      </c>
      <c r="S116" s="96" t="str">
        <f t="shared" si="6"/>
        <v/>
      </c>
      <c r="T116" s="96" t="str">
        <f t="shared" si="7"/>
        <v/>
      </c>
    </row>
    <row r="117" spans="1:20" ht="15" customHeight="1">
      <c r="A117" s="101"/>
      <c r="B117" s="102"/>
      <c r="C117" s="102"/>
      <c r="D117" s="102"/>
      <c r="E117" s="102"/>
      <c r="F117" s="102"/>
      <c r="G117" s="103"/>
      <c r="H117" s="102"/>
      <c r="I117" s="49"/>
      <c r="J117" s="95">
        <f t="shared" si="8"/>
        <v>0</v>
      </c>
      <c r="K117" s="96">
        <f t="shared" si="9"/>
        <v>0</v>
      </c>
      <c r="L117" s="96">
        <f>(D117='SOLICITUD INSCRIPCIÓN'!$D$8)*1</f>
        <v>1</v>
      </c>
      <c r="M117" s="96">
        <f>(RANK($L117,$L$2:$L$1500,0)+COUNTIF($L$2:$L117,L117)-1)*L117</f>
        <v>116</v>
      </c>
      <c r="N117" s="96">
        <f>((D117='SOLICITUD INSCRIPCIÓN'!$D$8)*1)*J117</f>
        <v>0</v>
      </c>
      <c r="O117" s="96">
        <f>(RANK($N117,$N$2:$N$1500,0)+COUNTIF($N$2:$N117,N117)-1)*N117</f>
        <v>0</v>
      </c>
      <c r="P117" s="96">
        <f>((D117='SOLICITUD INSCRIPCIÓN'!$D$8)*1)*K117</f>
        <v>0</v>
      </c>
      <c r="Q117" s="96">
        <f>(RANK($P117,$P$2:$P$1500,0)+COUNTIF($P$2:$P117,P117)-1)*P117</f>
        <v>0</v>
      </c>
      <c r="R117" s="96">
        <f t="shared" si="5"/>
        <v>0</v>
      </c>
      <c r="S117" s="96" t="str">
        <f t="shared" si="6"/>
        <v/>
      </c>
      <c r="T117" s="96" t="str">
        <f t="shared" si="7"/>
        <v/>
      </c>
    </row>
    <row r="118" spans="1:20" ht="15" customHeight="1">
      <c r="A118" s="101"/>
      <c r="B118" s="102"/>
      <c r="C118" s="102"/>
      <c r="D118" s="102"/>
      <c r="E118" s="102"/>
      <c r="F118" s="102"/>
      <c r="G118" s="103"/>
      <c r="H118" s="102"/>
      <c r="I118" s="49"/>
      <c r="J118" s="95">
        <f t="shared" si="8"/>
        <v>0</v>
      </c>
      <c r="K118" s="96">
        <f t="shared" si="9"/>
        <v>0</v>
      </c>
      <c r="L118" s="96">
        <f>(D118='SOLICITUD INSCRIPCIÓN'!$D$8)*1</f>
        <v>1</v>
      </c>
      <c r="M118" s="96">
        <f>(RANK($L118,$L$2:$L$1500,0)+COUNTIF($L$2:$L118,L118)-1)*L118</f>
        <v>117</v>
      </c>
      <c r="N118" s="96">
        <f>((D118='SOLICITUD INSCRIPCIÓN'!$D$8)*1)*J118</f>
        <v>0</v>
      </c>
      <c r="O118" s="96">
        <f>(RANK($N118,$N$2:$N$1500,0)+COUNTIF($N$2:$N118,N118)-1)*N118</f>
        <v>0</v>
      </c>
      <c r="P118" s="96">
        <f>((D118='SOLICITUD INSCRIPCIÓN'!$D$8)*1)*K118</f>
        <v>0</v>
      </c>
      <c r="Q118" s="96">
        <f>(RANK($P118,$P$2:$P$1500,0)+COUNTIF($P$2:$P118,P118)-1)*P118</f>
        <v>0</v>
      </c>
      <c r="R118" s="96">
        <f t="shared" si="5"/>
        <v>0</v>
      </c>
      <c r="S118" s="96" t="str">
        <f t="shared" si="6"/>
        <v/>
      </c>
      <c r="T118" s="96" t="str">
        <f t="shared" si="7"/>
        <v/>
      </c>
    </row>
    <row r="119" spans="1:20" ht="15" customHeight="1">
      <c r="A119" s="101"/>
      <c r="B119" s="102"/>
      <c r="C119" s="102"/>
      <c r="D119" s="102"/>
      <c r="E119" s="102"/>
      <c r="F119" s="102"/>
      <c r="G119" s="103"/>
      <c r="H119" s="102"/>
      <c r="I119" s="49"/>
      <c r="J119" s="95">
        <f t="shared" si="8"/>
        <v>0</v>
      </c>
      <c r="K119" s="96">
        <f t="shared" si="9"/>
        <v>0</v>
      </c>
      <c r="L119" s="96">
        <f>(D119='SOLICITUD INSCRIPCIÓN'!$D$8)*1</f>
        <v>1</v>
      </c>
      <c r="M119" s="96">
        <f>(RANK($L119,$L$2:$L$1500,0)+COUNTIF($L$2:$L119,L119)-1)*L119</f>
        <v>118</v>
      </c>
      <c r="N119" s="96">
        <f>((D119='SOLICITUD INSCRIPCIÓN'!$D$8)*1)*J119</f>
        <v>0</v>
      </c>
      <c r="O119" s="96">
        <f>(RANK($N119,$N$2:$N$1500,0)+COUNTIF($N$2:$N119,N119)-1)*N119</f>
        <v>0</v>
      </c>
      <c r="P119" s="96">
        <f>((D119='SOLICITUD INSCRIPCIÓN'!$D$8)*1)*K119</f>
        <v>0</v>
      </c>
      <c r="Q119" s="96">
        <f>(RANK($P119,$P$2:$P$1500,0)+COUNTIF($P$2:$P119,P119)-1)*P119</f>
        <v>0</v>
      </c>
      <c r="R119" s="96">
        <f t="shared" si="5"/>
        <v>0</v>
      </c>
      <c r="S119" s="96" t="str">
        <f t="shared" si="6"/>
        <v/>
      </c>
      <c r="T119" s="96" t="str">
        <f t="shared" si="7"/>
        <v/>
      </c>
    </row>
    <row r="120" spans="1:20" ht="15" customHeight="1">
      <c r="A120" s="101"/>
      <c r="B120" s="102"/>
      <c r="C120" s="102"/>
      <c r="D120" s="102"/>
      <c r="E120" s="102"/>
      <c r="F120" s="102"/>
      <c r="G120" s="103"/>
      <c r="H120" s="102"/>
      <c r="I120" s="49"/>
      <c r="J120" s="95">
        <f t="shared" si="8"/>
        <v>0</v>
      </c>
      <c r="K120" s="96">
        <f t="shared" si="9"/>
        <v>0</v>
      </c>
      <c r="L120" s="96">
        <f>(D120='SOLICITUD INSCRIPCIÓN'!$D$8)*1</f>
        <v>1</v>
      </c>
      <c r="M120" s="96">
        <f>(RANK($L120,$L$2:$L$1500,0)+COUNTIF($L$2:$L120,L120)-1)*L120</f>
        <v>119</v>
      </c>
      <c r="N120" s="96">
        <f>((D120='SOLICITUD INSCRIPCIÓN'!$D$8)*1)*J120</f>
        <v>0</v>
      </c>
      <c r="O120" s="96">
        <f>(RANK($N120,$N$2:$N$1500,0)+COUNTIF($N$2:$N120,N120)-1)*N120</f>
        <v>0</v>
      </c>
      <c r="P120" s="96">
        <f>((D120='SOLICITUD INSCRIPCIÓN'!$D$8)*1)*K120</f>
        <v>0</v>
      </c>
      <c r="Q120" s="96">
        <f>(RANK($P120,$P$2:$P$1500,0)+COUNTIF($P$2:$P120,P120)-1)*P120</f>
        <v>0</v>
      </c>
      <c r="R120" s="96">
        <f t="shared" si="5"/>
        <v>0</v>
      </c>
      <c r="S120" s="96" t="str">
        <f t="shared" si="6"/>
        <v/>
      </c>
      <c r="T120" s="96" t="str">
        <f t="shared" si="7"/>
        <v/>
      </c>
    </row>
    <row r="121" spans="1:20" ht="15" customHeight="1">
      <c r="A121" s="101"/>
      <c r="B121" s="102"/>
      <c r="C121" s="102"/>
      <c r="D121" s="102"/>
      <c r="E121" s="102"/>
      <c r="F121" s="102"/>
      <c r="G121" s="103"/>
      <c r="H121" s="102"/>
      <c r="I121" s="49"/>
      <c r="J121" s="95">
        <f t="shared" si="8"/>
        <v>0</v>
      </c>
      <c r="K121" s="96">
        <f t="shared" si="9"/>
        <v>0</v>
      </c>
      <c r="L121" s="96">
        <f>(D121='SOLICITUD INSCRIPCIÓN'!$D$8)*1</f>
        <v>1</v>
      </c>
      <c r="M121" s="96">
        <f>(RANK($L121,$L$2:$L$1500,0)+COUNTIF($L$2:$L121,L121)-1)*L121</f>
        <v>120</v>
      </c>
      <c r="N121" s="96">
        <f>((D121='SOLICITUD INSCRIPCIÓN'!$D$8)*1)*J121</f>
        <v>0</v>
      </c>
      <c r="O121" s="96">
        <f>(RANK($N121,$N$2:$N$1500,0)+COUNTIF($N$2:$N121,N121)-1)*N121</f>
        <v>0</v>
      </c>
      <c r="P121" s="96">
        <f>((D121='SOLICITUD INSCRIPCIÓN'!$D$8)*1)*K121</f>
        <v>0</v>
      </c>
      <c r="Q121" s="96">
        <f>(RANK($P121,$P$2:$P$1500,0)+COUNTIF($P$2:$P121,P121)-1)*P121</f>
        <v>0</v>
      </c>
      <c r="R121" s="96">
        <f t="shared" si="5"/>
        <v>0</v>
      </c>
      <c r="S121" s="96" t="str">
        <f t="shared" si="6"/>
        <v/>
      </c>
      <c r="T121" s="96" t="str">
        <f t="shared" si="7"/>
        <v/>
      </c>
    </row>
    <row r="122" spans="1:20" ht="15" customHeight="1">
      <c r="A122" s="101"/>
      <c r="B122" s="102"/>
      <c r="C122" s="102"/>
      <c r="D122" s="102"/>
      <c r="E122" s="102"/>
      <c r="F122" s="102"/>
      <c r="G122" s="103"/>
      <c r="H122" s="102"/>
      <c r="I122" s="49"/>
      <c r="J122" s="95">
        <f t="shared" si="8"/>
        <v>0</v>
      </c>
      <c r="K122" s="96">
        <f t="shared" si="9"/>
        <v>0</v>
      </c>
      <c r="L122" s="96">
        <f>(D122='SOLICITUD INSCRIPCIÓN'!$D$8)*1</f>
        <v>1</v>
      </c>
      <c r="M122" s="96">
        <f>(RANK($L122,$L$2:$L$1500,0)+COUNTIF($L$2:$L122,L122)-1)*L122</f>
        <v>121</v>
      </c>
      <c r="N122" s="96">
        <f>((D122='SOLICITUD INSCRIPCIÓN'!$D$8)*1)*J122</f>
        <v>0</v>
      </c>
      <c r="O122" s="96">
        <f>(RANK($N122,$N$2:$N$1500,0)+COUNTIF($N$2:$N122,N122)-1)*N122</f>
        <v>0</v>
      </c>
      <c r="P122" s="96">
        <f>((D122='SOLICITUD INSCRIPCIÓN'!$D$8)*1)*K122</f>
        <v>0</v>
      </c>
      <c r="Q122" s="96">
        <f>(RANK($P122,$P$2:$P$1500,0)+COUNTIF($P$2:$P122,P122)-1)*P122</f>
        <v>0</v>
      </c>
      <c r="R122" s="96">
        <f t="shared" si="5"/>
        <v>0</v>
      </c>
      <c r="S122" s="96" t="str">
        <f t="shared" si="6"/>
        <v/>
      </c>
      <c r="T122" s="96" t="str">
        <f t="shared" si="7"/>
        <v/>
      </c>
    </row>
    <row r="123" spans="1:20" ht="15" customHeight="1">
      <c r="A123" s="101"/>
      <c r="B123" s="102"/>
      <c r="C123" s="102"/>
      <c r="D123" s="102"/>
      <c r="E123" s="102"/>
      <c r="F123" s="102"/>
      <c r="G123" s="103"/>
      <c r="H123" s="102"/>
      <c r="I123" s="49"/>
      <c r="J123" s="95">
        <f t="shared" si="8"/>
        <v>0</v>
      </c>
      <c r="K123" s="96">
        <f t="shared" si="9"/>
        <v>0</v>
      </c>
      <c r="L123" s="96">
        <f>(D123='SOLICITUD INSCRIPCIÓN'!$D$8)*1</f>
        <v>1</v>
      </c>
      <c r="M123" s="96">
        <f>(RANK($L123,$L$2:$L$1500,0)+COUNTIF($L$2:$L123,L123)-1)*L123</f>
        <v>122</v>
      </c>
      <c r="N123" s="96">
        <f>((D123='SOLICITUD INSCRIPCIÓN'!$D$8)*1)*J123</f>
        <v>0</v>
      </c>
      <c r="O123" s="96">
        <f>(RANK($N123,$N$2:$N$1500,0)+COUNTIF($N$2:$N123,N123)-1)*N123</f>
        <v>0</v>
      </c>
      <c r="P123" s="96">
        <f>((D123='SOLICITUD INSCRIPCIÓN'!$D$8)*1)*K123</f>
        <v>0</v>
      </c>
      <c r="Q123" s="96">
        <f>(RANK($P123,$P$2:$P$1500,0)+COUNTIF($P$2:$P123,P123)-1)*P123</f>
        <v>0</v>
      </c>
      <c r="R123" s="96">
        <f t="shared" si="5"/>
        <v>0</v>
      </c>
      <c r="S123" s="96" t="str">
        <f t="shared" si="6"/>
        <v/>
      </c>
      <c r="T123" s="96" t="str">
        <f t="shared" si="7"/>
        <v/>
      </c>
    </row>
    <row r="124" spans="1:20" ht="15" customHeight="1">
      <c r="A124" s="101"/>
      <c r="B124" s="102"/>
      <c r="C124" s="102"/>
      <c r="D124" s="102"/>
      <c r="E124" s="102"/>
      <c r="F124" s="102"/>
      <c r="G124" s="103"/>
      <c r="H124" s="102"/>
      <c r="I124" s="49"/>
      <c r="J124" s="95">
        <f t="shared" si="8"/>
        <v>0</v>
      </c>
      <c r="K124" s="96">
        <f t="shared" si="9"/>
        <v>0</v>
      </c>
      <c r="L124" s="96">
        <f>(D124='SOLICITUD INSCRIPCIÓN'!$D$8)*1</f>
        <v>1</v>
      </c>
      <c r="M124" s="96">
        <f>(RANK($L124,$L$2:$L$1500,0)+COUNTIF($L$2:$L124,L124)-1)*L124</f>
        <v>123</v>
      </c>
      <c r="N124" s="96">
        <f>((D124='SOLICITUD INSCRIPCIÓN'!$D$8)*1)*J124</f>
        <v>0</v>
      </c>
      <c r="O124" s="96">
        <f>(RANK($N124,$N$2:$N$1500,0)+COUNTIF($N$2:$N124,N124)-1)*N124</f>
        <v>0</v>
      </c>
      <c r="P124" s="96">
        <f>((D124='SOLICITUD INSCRIPCIÓN'!$D$8)*1)*K124</f>
        <v>0</v>
      </c>
      <c r="Q124" s="96">
        <f>(RANK($P124,$P$2:$P$1500,0)+COUNTIF($P$2:$P124,P124)-1)*P124</f>
        <v>0</v>
      </c>
      <c r="R124" s="96">
        <f t="shared" si="5"/>
        <v>0</v>
      </c>
      <c r="S124" s="96" t="str">
        <f t="shared" si="6"/>
        <v/>
      </c>
      <c r="T124" s="96" t="str">
        <f t="shared" si="7"/>
        <v/>
      </c>
    </row>
    <row r="125" spans="1:20" ht="15" customHeight="1">
      <c r="A125" s="101"/>
      <c r="B125" s="102"/>
      <c r="C125" s="102"/>
      <c r="D125" s="102"/>
      <c r="E125" s="102"/>
      <c r="F125" s="102"/>
      <c r="G125" s="103"/>
      <c r="H125" s="102"/>
      <c r="I125" s="49"/>
      <c r="J125" s="95">
        <f t="shared" si="8"/>
        <v>0</v>
      </c>
      <c r="K125" s="96">
        <f t="shared" si="9"/>
        <v>0</v>
      </c>
      <c r="L125" s="96">
        <f>(D125='SOLICITUD INSCRIPCIÓN'!$D$8)*1</f>
        <v>1</v>
      </c>
      <c r="M125" s="96">
        <f>(RANK($L125,$L$2:$L$1500,0)+COUNTIF($L$2:$L125,L125)-1)*L125</f>
        <v>124</v>
      </c>
      <c r="N125" s="96">
        <f>((D125='SOLICITUD INSCRIPCIÓN'!$D$8)*1)*J125</f>
        <v>0</v>
      </c>
      <c r="O125" s="96">
        <f>(RANK($N125,$N$2:$N$1500,0)+COUNTIF($N$2:$N125,N125)-1)*N125</f>
        <v>0</v>
      </c>
      <c r="P125" s="96">
        <f>((D125='SOLICITUD INSCRIPCIÓN'!$D$8)*1)*K125</f>
        <v>0</v>
      </c>
      <c r="Q125" s="96">
        <f>(RANK($P125,$P$2:$P$1500,0)+COUNTIF($P$2:$P125,P125)-1)*P125</f>
        <v>0</v>
      </c>
      <c r="R125" s="96">
        <f t="shared" si="5"/>
        <v>0</v>
      </c>
      <c r="S125" s="96" t="str">
        <f t="shared" si="6"/>
        <v/>
      </c>
      <c r="T125" s="96" t="str">
        <f t="shared" si="7"/>
        <v/>
      </c>
    </row>
    <row r="126" spans="1:20" ht="15" customHeight="1">
      <c r="A126" s="101"/>
      <c r="B126" s="102"/>
      <c r="C126" s="102"/>
      <c r="D126" s="102"/>
      <c r="E126" s="102"/>
      <c r="F126" s="102"/>
      <c r="G126" s="103"/>
      <c r="H126" s="102"/>
      <c r="I126" s="49"/>
      <c r="J126" s="95">
        <f t="shared" si="8"/>
        <v>0</v>
      </c>
      <c r="K126" s="96">
        <f t="shared" si="9"/>
        <v>0</v>
      </c>
      <c r="L126" s="96">
        <f>(D126='SOLICITUD INSCRIPCIÓN'!$D$8)*1</f>
        <v>1</v>
      </c>
      <c r="M126" s="96">
        <f>(RANK($L126,$L$2:$L$1500,0)+COUNTIF($L$2:$L126,L126)-1)*L126</f>
        <v>125</v>
      </c>
      <c r="N126" s="96">
        <f>((D126='SOLICITUD INSCRIPCIÓN'!$D$8)*1)*J126</f>
        <v>0</v>
      </c>
      <c r="O126" s="96">
        <f>(RANK($N126,$N$2:$N$1500,0)+COUNTIF($N$2:$N126,N126)-1)*N126</f>
        <v>0</v>
      </c>
      <c r="P126" s="96">
        <f>((D126='SOLICITUD INSCRIPCIÓN'!$D$8)*1)*K126</f>
        <v>0</v>
      </c>
      <c r="Q126" s="96">
        <f>(RANK($P126,$P$2:$P$1500,0)+COUNTIF($P$2:$P126,P126)-1)*P126</f>
        <v>0</v>
      </c>
      <c r="R126" s="96">
        <f t="shared" si="5"/>
        <v>0</v>
      </c>
      <c r="S126" s="96" t="str">
        <f t="shared" si="6"/>
        <v/>
      </c>
      <c r="T126" s="96" t="str">
        <f t="shared" si="7"/>
        <v/>
      </c>
    </row>
    <row r="127" spans="1:20" ht="15" customHeight="1">
      <c r="A127" s="101"/>
      <c r="B127" s="102"/>
      <c r="C127" s="102"/>
      <c r="D127" s="102"/>
      <c r="E127" s="102"/>
      <c r="F127" s="102"/>
      <c r="G127" s="103"/>
      <c r="H127" s="102"/>
      <c r="I127" s="49"/>
      <c r="J127" s="95">
        <f t="shared" si="8"/>
        <v>0</v>
      </c>
      <c r="K127" s="96">
        <f t="shared" si="9"/>
        <v>0</v>
      </c>
      <c r="L127" s="96">
        <f>(D127='SOLICITUD INSCRIPCIÓN'!$D$8)*1</f>
        <v>1</v>
      </c>
      <c r="M127" s="96">
        <f>(RANK($L127,$L$2:$L$1500,0)+COUNTIF($L$2:$L127,L127)-1)*L127</f>
        <v>126</v>
      </c>
      <c r="N127" s="96">
        <f>((D127='SOLICITUD INSCRIPCIÓN'!$D$8)*1)*J127</f>
        <v>0</v>
      </c>
      <c r="O127" s="96">
        <f>(RANK($N127,$N$2:$N$1500,0)+COUNTIF($N$2:$N127,N127)-1)*N127</f>
        <v>0</v>
      </c>
      <c r="P127" s="96">
        <f>((D127='SOLICITUD INSCRIPCIÓN'!$D$8)*1)*K127</f>
        <v>0</v>
      </c>
      <c r="Q127" s="96">
        <f>(RANK($P127,$P$2:$P$1500,0)+COUNTIF($P$2:$P127,P127)-1)*P127</f>
        <v>0</v>
      </c>
      <c r="R127" s="96">
        <f t="shared" si="5"/>
        <v>0</v>
      </c>
      <c r="S127" s="96" t="str">
        <f t="shared" si="6"/>
        <v/>
      </c>
      <c r="T127" s="96" t="str">
        <f t="shared" si="7"/>
        <v/>
      </c>
    </row>
    <row r="128" spans="1:20" ht="15" customHeight="1">
      <c r="A128" s="101"/>
      <c r="B128" s="102"/>
      <c r="C128" s="102"/>
      <c r="D128" s="102"/>
      <c r="E128" s="102"/>
      <c r="F128" s="102"/>
      <c r="G128" s="103"/>
      <c r="H128" s="102"/>
      <c r="I128" s="49"/>
      <c r="J128" s="95">
        <f t="shared" si="8"/>
        <v>0</v>
      </c>
      <c r="K128" s="96">
        <f t="shared" si="9"/>
        <v>0</v>
      </c>
      <c r="L128" s="96">
        <f>(D128='SOLICITUD INSCRIPCIÓN'!$D$8)*1</f>
        <v>1</v>
      </c>
      <c r="M128" s="96">
        <f>(RANK($L128,$L$2:$L$1500,0)+COUNTIF($L$2:$L128,L128)-1)*L128</f>
        <v>127</v>
      </c>
      <c r="N128" s="96">
        <f>((D128='SOLICITUD INSCRIPCIÓN'!$D$8)*1)*J128</f>
        <v>0</v>
      </c>
      <c r="O128" s="96">
        <f>(RANK($N128,$N$2:$N$1500,0)+COUNTIF($N$2:$N128,N128)-1)*N128</f>
        <v>0</v>
      </c>
      <c r="P128" s="96">
        <f>((D128='SOLICITUD INSCRIPCIÓN'!$D$8)*1)*K128</f>
        <v>0</v>
      </c>
      <c r="Q128" s="96">
        <f>(RANK($P128,$P$2:$P$1500,0)+COUNTIF($P$2:$P128,P128)-1)*P128</f>
        <v>0</v>
      </c>
      <c r="R128" s="96">
        <f t="shared" si="5"/>
        <v>0</v>
      </c>
      <c r="S128" s="96" t="str">
        <f t="shared" si="6"/>
        <v/>
      </c>
      <c r="T128" s="96" t="str">
        <f t="shared" si="7"/>
        <v/>
      </c>
    </row>
    <row r="129" spans="1:20" ht="15" customHeight="1">
      <c r="A129" s="101"/>
      <c r="B129" s="102"/>
      <c r="C129" s="102"/>
      <c r="D129" s="102"/>
      <c r="E129" s="102"/>
      <c r="F129" s="102"/>
      <c r="G129" s="103"/>
      <c r="H129" s="102"/>
      <c r="I129" s="49"/>
      <c r="J129" s="95">
        <f t="shared" si="8"/>
        <v>0</v>
      </c>
      <c r="K129" s="96">
        <f t="shared" si="9"/>
        <v>0</v>
      </c>
      <c r="L129" s="96">
        <f>(D129='SOLICITUD INSCRIPCIÓN'!$D$8)*1</f>
        <v>1</v>
      </c>
      <c r="M129" s="96">
        <f>(RANK($L129,$L$2:$L$1500,0)+COUNTIF($L$2:$L129,L129)-1)*L129</f>
        <v>128</v>
      </c>
      <c r="N129" s="96">
        <f>((D129='SOLICITUD INSCRIPCIÓN'!$D$8)*1)*J129</f>
        <v>0</v>
      </c>
      <c r="O129" s="96">
        <f>(RANK($N129,$N$2:$N$1500,0)+COUNTIF($N$2:$N129,N129)-1)*N129</f>
        <v>0</v>
      </c>
      <c r="P129" s="96">
        <f>((D129='SOLICITUD INSCRIPCIÓN'!$D$8)*1)*K129</f>
        <v>0</v>
      </c>
      <c r="Q129" s="96">
        <f>(RANK($P129,$P$2:$P$1500,0)+COUNTIF($P$2:$P129,P129)-1)*P129</f>
        <v>0</v>
      </c>
      <c r="R129" s="96">
        <f t="shared" si="5"/>
        <v>0</v>
      </c>
      <c r="S129" s="96" t="str">
        <f t="shared" si="6"/>
        <v/>
      </c>
      <c r="T129" s="96" t="str">
        <f t="shared" si="7"/>
        <v/>
      </c>
    </row>
    <row r="130" spans="1:20" ht="15" customHeight="1">
      <c r="A130" s="101"/>
      <c r="B130" s="102"/>
      <c r="C130" s="102"/>
      <c r="D130" s="102"/>
      <c r="E130" s="102"/>
      <c r="F130" s="102"/>
      <c r="G130" s="103"/>
      <c r="H130" s="102"/>
      <c r="I130" s="49"/>
      <c r="J130" s="95">
        <f t="shared" si="8"/>
        <v>0</v>
      </c>
      <c r="K130" s="96">
        <f t="shared" si="9"/>
        <v>0</v>
      </c>
      <c r="L130" s="96">
        <f>(D130='SOLICITUD INSCRIPCIÓN'!$D$8)*1</f>
        <v>1</v>
      </c>
      <c r="M130" s="96">
        <f>(RANK($L130,$L$2:$L$1500,0)+COUNTIF($L$2:$L130,L130)-1)*L130</f>
        <v>129</v>
      </c>
      <c r="N130" s="96">
        <f>((D130='SOLICITUD INSCRIPCIÓN'!$D$8)*1)*J130</f>
        <v>0</v>
      </c>
      <c r="O130" s="96">
        <f>(RANK($N130,$N$2:$N$1500,0)+COUNTIF($N$2:$N130,N130)-1)*N130</f>
        <v>0</v>
      </c>
      <c r="P130" s="96">
        <f>((D130='SOLICITUD INSCRIPCIÓN'!$D$8)*1)*K130</f>
        <v>0</v>
      </c>
      <c r="Q130" s="96">
        <f>(RANK($P130,$P$2:$P$1500,0)+COUNTIF($P$2:$P130,P130)-1)*P130</f>
        <v>0</v>
      </c>
      <c r="R130" s="96">
        <f t="shared" ref="R130:R193" si="10">IFERROR(INDEX(registros,MATCH(ROW()-1,$M$2:$M$1500,0),1),"")</f>
        <v>0</v>
      </c>
      <c r="S130" s="96" t="str">
        <f t="shared" ref="S130:S193" si="11">IFERROR(INDEX(registros,MATCH(ROW()-1,$O$2:$O$1500,0),1),"")</f>
        <v/>
      </c>
      <c r="T130" s="96" t="str">
        <f t="shared" ref="T130:T193" si="12">IFERROR(INDEX(registros,MATCH(ROW()-1,$Q$2:$Q$1500,0),1),"")</f>
        <v/>
      </c>
    </row>
    <row r="131" spans="1:20" ht="15" customHeight="1">
      <c r="A131" s="101"/>
      <c r="B131" s="102"/>
      <c r="C131" s="102"/>
      <c r="D131" s="102"/>
      <c r="E131" s="102"/>
      <c r="F131" s="102"/>
      <c r="G131" s="103"/>
      <c r="H131" s="102"/>
      <c r="I131" s="49"/>
      <c r="J131" s="95">
        <f t="shared" ref="J131:J194" si="13">(I131=$J$1)*1</f>
        <v>0</v>
      </c>
      <c r="K131" s="96">
        <f t="shared" ref="K131:K194" si="14">(I131=$K$1)*1</f>
        <v>0</v>
      </c>
      <c r="L131" s="96">
        <f>(D131='SOLICITUD INSCRIPCIÓN'!$D$8)*1</f>
        <v>1</v>
      </c>
      <c r="M131" s="96">
        <f>(RANK($L131,$L$2:$L$1500,0)+COUNTIF($L$2:$L131,L131)-1)*L131</f>
        <v>130</v>
      </c>
      <c r="N131" s="96">
        <f>((D131='SOLICITUD INSCRIPCIÓN'!$D$8)*1)*J131</f>
        <v>0</v>
      </c>
      <c r="O131" s="96">
        <f>(RANK($N131,$N$2:$N$1500,0)+COUNTIF($N$2:$N131,N131)-1)*N131</f>
        <v>0</v>
      </c>
      <c r="P131" s="96">
        <f>((D131='SOLICITUD INSCRIPCIÓN'!$D$8)*1)*K131</f>
        <v>0</v>
      </c>
      <c r="Q131" s="96">
        <f>(RANK($P131,$P$2:$P$1500,0)+COUNTIF($P$2:$P131,P131)-1)*P131</f>
        <v>0</v>
      </c>
      <c r="R131" s="96">
        <f t="shared" si="10"/>
        <v>0</v>
      </c>
      <c r="S131" s="96" t="str">
        <f t="shared" si="11"/>
        <v/>
      </c>
      <c r="T131" s="96" t="str">
        <f t="shared" si="12"/>
        <v/>
      </c>
    </row>
    <row r="132" spans="1:20" ht="15" customHeight="1">
      <c r="A132" s="101"/>
      <c r="B132" s="102"/>
      <c r="C132" s="102"/>
      <c r="D132" s="102"/>
      <c r="E132" s="102"/>
      <c r="F132" s="102"/>
      <c r="G132" s="103"/>
      <c r="H132" s="102"/>
      <c r="I132" s="49"/>
      <c r="J132" s="95">
        <f t="shared" si="13"/>
        <v>0</v>
      </c>
      <c r="K132" s="96">
        <f t="shared" si="14"/>
        <v>0</v>
      </c>
      <c r="L132" s="96">
        <f>(D132='SOLICITUD INSCRIPCIÓN'!$D$8)*1</f>
        <v>1</v>
      </c>
      <c r="M132" s="96">
        <f>(RANK($L132,$L$2:$L$1500,0)+COUNTIF($L$2:$L132,L132)-1)*L132</f>
        <v>131</v>
      </c>
      <c r="N132" s="96">
        <f>((D132='SOLICITUD INSCRIPCIÓN'!$D$8)*1)*J132</f>
        <v>0</v>
      </c>
      <c r="O132" s="96">
        <f>(RANK($N132,$N$2:$N$1500,0)+COUNTIF($N$2:$N132,N132)-1)*N132</f>
        <v>0</v>
      </c>
      <c r="P132" s="96">
        <f>((D132='SOLICITUD INSCRIPCIÓN'!$D$8)*1)*K132</f>
        <v>0</v>
      </c>
      <c r="Q132" s="96">
        <f>(RANK($P132,$P$2:$P$1500,0)+COUNTIF($P$2:$P132,P132)-1)*P132</f>
        <v>0</v>
      </c>
      <c r="R132" s="96">
        <f t="shared" si="10"/>
        <v>0</v>
      </c>
      <c r="S132" s="96" t="str">
        <f t="shared" si="11"/>
        <v/>
      </c>
      <c r="T132" s="96" t="str">
        <f t="shared" si="12"/>
        <v/>
      </c>
    </row>
    <row r="133" spans="1:20" ht="15" customHeight="1">
      <c r="A133" s="101"/>
      <c r="B133" s="102"/>
      <c r="C133" s="102"/>
      <c r="D133" s="102"/>
      <c r="E133" s="102"/>
      <c r="F133" s="102"/>
      <c r="G133" s="103"/>
      <c r="H133" s="102"/>
      <c r="I133" s="49"/>
      <c r="J133" s="95">
        <f t="shared" si="13"/>
        <v>0</v>
      </c>
      <c r="K133" s="96">
        <f t="shared" si="14"/>
        <v>0</v>
      </c>
      <c r="L133" s="96">
        <f>(D133='SOLICITUD INSCRIPCIÓN'!$D$8)*1</f>
        <v>1</v>
      </c>
      <c r="M133" s="96">
        <f>(RANK($L133,$L$2:$L$1500,0)+COUNTIF($L$2:$L133,L133)-1)*L133</f>
        <v>132</v>
      </c>
      <c r="N133" s="96">
        <f>((D133='SOLICITUD INSCRIPCIÓN'!$D$8)*1)*J133</f>
        <v>0</v>
      </c>
      <c r="O133" s="96">
        <f>(RANK($N133,$N$2:$N$1500,0)+COUNTIF($N$2:$N133,N133)-1)*N133</f>
        <v>0</v>
      </c>
      <c r="P133" s="96">
        <f>((D133='SOLICITUD INSCRIPCIÓN'!$D$8)*1)*K133</f>
        <v>0</v>
      </c>
      <c r="Q133" s="96">
        <f>(RANK($P133,$P$2:$P$1500,0)+COUNTIF($P$2:$P133,P133)-1)*P133</f>
        <v>0</v>
      </c>
      <c r="R133" s="96">
        <f t="shared" si="10"/>
        <v>0</v>
      </c>
      <c r="S133" s="96" t="str">
        <f t="shared" si="11"/>
        <v/>
      </c>
      <c r="T133" s="96" t="str">
        <f t="shared" si="12"/>
        <v/>
      </c>
    </row>
    <row r="134" spans="1:20" ht="15" customHeight="1">
      <c r="A134" s="101"/>
      <c r="B134" s="102"/>
      <c r="C134" s="102"/>
      <c r="D134" s="102"/>
      <c r="E134" s="102"/>
      <c r="F134" s="102"/>
      <c r="G134" s="103"/>
      <c r="H134" s="102"/>
      <c r="I134" s="49"/>
      <c r="J134" s="95">
        <f t="shared" si="13"/>
        <v>0</v>
      </c>
      <c r="K134" s="96">
        <f t="shared" si="14"/>
        <v>0</v>
      </c>
      <c r="L134" s="96">
        <f>(D134='SOLICITUD INSCRIPCIÓN'!$D$8)*1</f>
        <v>1</v>
      </c>
      <c r="M134" s="96">
        <f>(RANK($L134,$L$2:$L$1500,0)+COUNTIF($L$2:$L134,L134)-1)*L134</f>
        <v>133</v>
      </c>
      <c r="N134" s="96">
        <f>((D134='SOLICITUD INSCRIPCIÓN'!$D$8)*1)*J134</f>
        <v>0</v>
      </c>
      <c r="O134" s="96">
        <f>(RANK($N134,$N$2:$N$1500,0)+COUNTIF($N$2:$N134,N134)-1)*N134</f>
        <v>0</v>
      </c>
      <c r="P134" s="96">
        <f>((D134='SOLICITUD INSCRIPCIÓN'!$D$8)*1)*K134</f>
        <v>0</v>
      </c>
      <c r="Q134" s="96">
        <f>(RANK($P134,$P$2:$P$1500,0)+COUNTIF($P$2:$P134,P134)-1)*P134</f>
        <v>0</v>
      </c>
      <c r="R134" s="96">
        <f t="shared" si="10"/>
        <v>0</v>
      </c>
      <c r="S134" s="96" t="str">
        <f t="shared" si="11"/>
        <v/>
      </c>
      <c r="T134" s="96" t="str">
        <f t="shared" si="12"/>
        <v/>
      </c>
    </row>
    <row r="135" spans="1:20" ht="15" customHeight="1">
      <c r="A135" s="101"/>
      <c r="B135" s="102"/>
      <c r="C135" s="102"/>
      <c r="D135" s="102"/>
      <c r="E135" s="102"/>
      <c r="F135" s="102"/>
      <c r="G135" s="103"/>
      <c r="H135" s="102"/>
      <c r="I135" s="49"/>
      <c r="J135" s="95">
        <f t="shared" si="13"/>
        <v>0</v>
      </c>
      <c r="K135" s="96">
        <f t="shared" si="14"/>
        <v>0</v>
      </c>
      <c r="L135" s="96">
        <f>(D135='SOLICITUD INSCRIPCIÓN'!$D$8)*1</f>
        <v>1</v>
      </c>
      <c r="M135" s="96">
        <f>(RANK($L135,$L$2:$L$1500,0)+COUNTIF($L$2:$L135,L135)-1)*L135</f>
        <v>134</v>
      </c>
      <c r="N135" s="96">
        <f>((D135='SOLICITUD INSCRIPCIÓN'!$D$8)*1)*J135</f>
        <v>0</v>
      </c>
      <c r="O135" s="96">
        <f>(RANK($N135,$N$2:$N$1500,0)+COUNTIF($N$2:$N135,N135)-1)*N135</f>
        <v>0</v>
      </c>
      <c r="P135" s="96">
        <f>((D135='SOLICITUD INSCRIPCIÓN'!$D$8)*1)*K135</f>
        <v>0</v>
      </c>
      <c r="Q135" s="96">
        <f>(RANK($P135,$P$2:$P$1500,0)+COUNTIF($P$2:$P135,P135)-1)*P135</f>
        <v>0</v>
      </c>
      <c r="R135" s="96">
        <f t="shared" si="10"/>
        <v>0</v>
      </c>
      <c r="S135" s="96" t="str">
        <f t="shared" si="11"/>
        <v/>
      </c>
      <c r="T135" s="96" t="str">
        <f t="shared" si="12"/>
        <v/>
      </c>
    </row>
    <row r="136" spans="1:20" ht="15" customHeight="1">
      <c r="A136" s="101"/>
      <c r="B136" s="102"/>
      <c r="C136" s="102"/>
      <c r="D136" s="102"/>
      <c r="E136" s="102"/>
      <c r="F136" s="102"/>
      <c r="G136" s="103"/>
      <c r="H136" s="102"/>
      <c r="I136" s="49"/>
      <c r="J136" s="95">
        <f t="shared" si="13"/>
        <v>0</v>
      </c>
      <c r="K136" s="96">
        <f t="shared" si="14"/>
        <v>0</v>
      </c>
      <c r="L136" s="96">
        <f>(D136='SOLICITUD INSCRIPCIÓN'!$D$8)*1</f>
        <v>1</v>
      </c>
      <c r="M136" s="96">
        <f>(RANK($L136,$L$2:$L$1500,0)+COUNTIF($L$2:$L136,L136)-1)*L136</f>
        <v>135</v>
      </c>
      <c r="N136" s="96">
        <f>((D136='SOLICITUD INSCRIPCIÓN'!$D$8)*1)*J136</f>
        <v>0</v>
      </c>
      <c r="O136" s="96">
        <f>(RANK($N136,$N$2:$N$1500,0)+COUNTIF($N$2:$N136,N136)-1)*N136</f>
        <v>0</v>
      </c>
      <c r="P136" s="96">
        <f>((D136='SOLICITUD INSCRIPCIÓN'!$D$8)*1)*K136</f>
        <v>0</v>
      </c>
      <c r="Q136" s="96">
        <f>(RANK($P136,$P$2:$P$1500,0)+COUNTIF($P$2:$P136,P136)-1)*P136</f>
        <v>0</v>
      </c>
      <c r="R136" s="96">
        <f t="shared" si="10"/>
        <v>0</v>
      </c>
      <c r="S136" s="96" t="str">
        <f t="shared" si="11"/>
        <v/>
      </c>
      <c r="T136" s="96" t="str">
        <f t="shared" si="12"/>
        <v/>
      </c>
    </row>
    <row r="137" spans="1:20" ht="15" customHeight="1">
      <c r="A137" s="101"/>
      <c r="B137" s="102"/>
      <c r="C137" s="102"/>
      <c r="D137" s="102"/>
      <c r="E137" s="102"/>
      <c r="F137" s="102"/>
      <c r="G137" s="103"/>
      <c r="H137" s="102"/>
      <c r="I137" s="49"/>
      <c r="J137" s="95">
        <f t="shared" si="13"/>
        <v>0</v>
      </c>
      <c r="K137" s="96">
        <f t="shared" si="14"/>
        <v>0</v>
      </c>
      <c r="L137" s="96">
        <f>(D137='SOLICITUD INSCRIPCIÓN'!$D$8)*1</f>
        <v>1</v>
      </c>
      <c r="M137" s="96">
        <f>(RANK($L137,$L$2:$L$1500,0)+COUNTIF($L$2:$L137,L137)-1)*L137</f>
        <v>136</v>
      </c>
      <c r="N137" s="96">
        <f>((D137='SOLICITUD INSCRIPCIÓN'!$D$8)*1)*J137</f>
        <v>0</v>
      </c>
      <c r="O137" s="96">
        <f>(RANK($N137,$N$2:$N$1500,0)+COUNTIF($N$2:$N137,N137)-1)*N137</f>
        <v>0</v>
      </c>
      <c r="P137" s="96">
        <f>((D137='SOLICITUD INSCRIPCIÓN'!$D$8)*1)*K137</f>
        <v>0</v>
      </c>
      <c r="Q137" s="96">
        <f>(RANK($P137,$P$2:$P$1500,0)+COUNTIF($P$2:$P137,P137)-1)*P137</f>
        <v>0</v>
      </c>
      <c r="R137" s="96">
        <f t="shared" si="10"/>
        <v>0</v>
      </c>
      <c r="S137" s="96" t="str">
        <f t="shared" si="11"/>
        <v/>
      </c>
      <c r="T137" s="96" t="str">
        <f t="shared" si="12"/>
        <v/>
      </c>
    </row>
    <row r="138" spans="1:20" ht="15" customHeight="1">
      <c r="A138" s="101"/>
      <c r="B138" s="102"/>
      <c r="C138" s="102"/>
      <c r="D138" s="102"/>
      <c r="E138" s="102"/>
      <c r="F138" s="102"/>
      <c r="G138" s="103"/>
      <c r="H138" s="102"/>
      <c r="I138" s="49"/>
      <c r="J138" s="95">
        <f t="shared" si="13"/>
        <v>0</v>
      </c>
      <c r="K138" s="96">
        <f t="shared" si="14"/>
        <v>0</v>
      </c>
      <c r="L138" s="96">
        <f>(D138='SOLICITUD INSCRIPCIÓN'!$D$8)*1</f>
        <v>1</v>
      </c>
      <c r="M138" s="96">
        <f>(RANK($L138,$L$2:$L$1500,0)+COUNTIF($L$2:$L138,L138)-1)*L138</f>
        <v>137</v>
      </c>
      <c r="N138" s="96">
        <f>((D138='SOLICITUD INSCRIPCIÓN'!$D$8)*1)*J138</f>
        <v>0</v>
      </c>
      <c r="O138" s="96">
        <f>(RANK($N138,$N$2:$N$1500,0)+COUNTIF($N$2:$N138,N138)-1)*N138</f>
        <v>0</v>
      </c>
      <c r="P138" s="96">
        <f>((D138='SOLICITUD INSCRIPCIÓN'!$D$8)*1)*K138</f>
        <v>0</v>
      </c>
      <c r="Q138" s="96">
        <f>(RANK($P138,$P$2:$P$1500,0)+COUNTIF($P$2:$P138,P138)-1)*P138</f>
        <v>0</v>
      </c>
      <c r="R138" s="96">
        <f t="shared" si="10"/>
        <v>0</v>
      </c>
      <c r="S138" s="96" t="str">
        <f t="shared" si="11"/>
        <v/>
      </c>
      <c r="T138" s="96" t="str">
        <f t="shared" si="12"/>
        <v/>
      </c>
    </row>
    <row r="139" spans="1:20" ht="15" customHeight="1">
      <c r="A139" s="101"/>
      <c r="B139" s="102"/>
      <c r="C139" s="102"/>
      <c r="D139" s="102"/>
      <c r="E139" s="102"/>
      <c r="F139" s="102"/>
      <c r="G139" s="103"/>
      <c r="H139" s="102"/>
      <c r="I139" s="49"/>
      <c r="J139" s="95">
        <f t="shared" si="13"/>
        <v>0</v>
      </c>
      <c r="K139" s="96">
        <f t="shared" si="14"/>
        <v>0</v>
      </c>
      <c r="L139" s="96">
        <f>(D139='SOLICITUD INSCRIPCIÓN'!$D$8)*1</f>
        <v>1</v>
      </c>
      <c r="M139" s="96">
        <f>(RANK($L139,$L$2:$L$1500,0)+COUNTIF($L$2:$L139,L139)-1)*L139</f>
        <v>138</v>
      </c>
      <c r="N139" s="96">
        <f>((D139='SOLICITUD INSCRIPCIÓN'!$D$8)*1)*J139</f>
        <v>0</v>
      </c>
      <c r="O139" s="96">
        <f>(RANK($N139,$N$2:$N$1500,0)+COUNTIF($N$2:$N139,N139)-1)*N139</f>
        <v>0</v>
      </c>
      <c r="P139" s="96">
        <f>((D139='SOLICITUD INSCRIPCIÓN'!$D$8)*1)*K139</f>
        <v>0</v>
      </c>
      <c r="Q139" s="96">
        <f>(RANK($P139,$P$2:$P$1500,0)+COUNTIF($P$2:$P139,P139)-1)*P139</f>
        <v>0</v>
      </c>
      <c r="R139" s="96">
        <f t="shared" si="10"/>
        <v>0</v>
      </c>
      <c r="S139" s="96" t="str">
        <f t="shared" si="11"/>
        <v/>
      </c>
      <c r="T139" s="96" t="str">
        <f t="shared" si="12"/>
        <v/>
      </c>
    </row>
    <row r="140" spans="1:20" ht="15" customHeight="1">
      <c r="A140" s="101"/>
      <c r="B140" s="102"/>
      <c r="C140" s="102"/>
      <c r="D140" s="102"/>
      <c r="E140" s="102"/>
      <c r="F140" s="102"/>
      <c r="G140" s="103"/>
      <c r="H140" s="102"/>
      <c r="I140" s="49"/>
      <c r="J140" s="95">
        <f t="shared" si="13"/>
        <v>0</v>
      </c>
      <c r="K140" s="96">
        <f t="shared" si="14"/>
        <v>0</v>
      </c>
      <c r="L140" s="96">
        <f>(D140='SOLICITUD INSCRIPCIÓN'!$D$8)*1</f>
        <v>1</v>
      </c>
      <c r="M140" s="96">
        <f>(RANK($L140,$L$2:$L$1500,0)+COUNTIF($L$2:$L140,L140)-1)*L140</f>
        <v>139</v>
      </c>
      <c r="N140" s="96">
        <f>((D140='SOLICITUD INSCRIPCIÓN'!$D$8)*1)*J140</f>
        <v>0</v>
      </c>
      <c r="O140" s="96">
        <f>(RANK($N140,$N$2:$N$1500,0)+COUNTIF($N$2:$N140,N140)-1)*N140</f>
        <v>0</v>
      </c>
      <c r="P140" s="96">
        <f>((D140='SOLICITUD INSCRIPCIÓN'!$D$8)*1)*K140</f>
        <v>0</v>
      </c>
      <c r="Q140" s="96">
        <f>(RANK($P140,$P$2:$P$1500,0)+COUNTIF($P$2:$P140,P140)-1)*P140</f>
        <v>0</v>
      </c>
      <c r="R140" s="96">
        <f t="shared" si="10"/>
        <v>0</v>
      </c>
      <c r="S140" s="96" t="str">
        <f t="shared" si="11"/>
        <v/>
      </c>
      <c r="T140" s="96" t="str">
        <f t="shared" si="12"/>
        <v/>
      </c>
    </row>
    <row r="141" spans="1:20" ht="15" customHeight="1">
      <c r="A141" s="101"/>
      <c r="B141" s="102"/>
      <c r="C141" s="102"/>
      <c r="D141" s="102"/>
      <c r="E141" s="102"/>
      <c r="F141" s="102"/>
      <c r="G141" s="103"/>
      <c r="H141" s="102"/>
      <c r="I141" s="49"/>
      <c r="J141" s="95">
        <f t="shared" si="13"/>
        <v>0</v>
      </c>
      <c r="K141" s="96">
        <f t="shared" si="14"/>
        <v>0</v>
      </c>
      <c r="L141" s="96">
        <f>(D141='SOLICITUD INSCRIPCIÓN'!$D$8)*1</f>
        <v>1</v>
      </c>
      <c r="M141" s="96">
        <f>(RANK($L141,$L$2:$L$1500,0)+COUNTIF($L$2:$L141,L141)-1)*L141</f>
        <v>140</v>
      </c>
      <c r="N141" s="96">
        <f>((D141='SOLICITUD INSCRIPCIÓN'!$D$8)*1)*J141</f>
        <v>0</v>
      </c>
      <c r="O141" s="96">
        <f>(RANK($N141,$N$2:$N$1500,0)+COUNTIF($N$2:$N141,N141)-1)*N141</f>
        <v>0</v>
      </c>
      <c r="P141" s="96">
        <f>((D141='SOLICITUD INSCRIPCIÓN'!$D$8)*1)*K141</f>
        <v>0</v>
      </c>
      <c r="Q141" s="96">
        <f>(RANK($P141,$P$2:$P$1500,0)+COUNTIF($P$2:$P141,P141)-1)*P141</f>
        <v>0</v>
      </c>
      <c r="R141" s="96">
        <f t="shared" si="10"/>
        <v>0</v>
      </c>
      <c r="S141" s="96" t="str">
        <f t="shared" si="11"/>
        <v/>
      </c>
      <c r="T141" s="96" t="str">
        <f t="shared" si="12"/>
        <v/>
      </c>
    </row>
    <row r="142" spans="1:20" ht="15" customHeight="1">
      <c r="A142" s="101"/>
      <c r="B142" s="102"/>
      <c r="C142" s="102"/>
      <c r="D142" s="102"/>
      <c r="E142" s="102"/>
      <c r="F142" s="102"/>
      <c r="G142" s="103"/>
      <c r="H142" s="102"/>
      <c r="I142" s="49"/>
      <c r="J142" s="95">
        <f t="shared" si="13"/>
        <v>0</v>
      </c>
      <c r="K142" s="96">
        <f t="shared" si="14"/>
        <v>0</v>
      </c>
      <c r="L142" s="96">
        <f>(D142='SOLICITUD INSCRIPCIÓN'!$D$8)*1</f>
        <v>1</v>
      </c>
      <c r="M142" s="96">
        <f>(RANK($L142,$L$2:$L$1500,0)+COUNTIF($L$2:$L142,L142)-1)*L142</f>
        <v>141</v>
      </c>
      <c r="N142" s="96">
        <f>((D142='SOLICITUD INSCRIPCIÓN'!$D$8)*1)*J142</f>
        <v>0</v>
      </c>
      <c r="O142" s="96">
        <f>(RANK($N142,$N$2:$N$1500,0)+COUNTIF($N$2:$N142,N142)-1)*N142</f>
        <v>0</v>
      </c>
      <c r="P142" s="96">
        <f>((D142='SOLICITUD INSCRIPCIÓN'!$D$8)*1)*K142</f>
        <v>0</v>
      </c>
      <c r="Q142" s="96">
        <f>(RANK($P142,$P$2:$P$1500,0)+COUNTIF($P$2:$P142,P142)-1)*P142</f>
        <v>0</v>
      </c>
      <c r="R142" s="96">
        <f t="shared" si="10"/>
        <v>0</v>
      </c>
      <c r="S142" s="96" t="str">
        <f t="shared" si="11"/>
        <v/>
      </c>
      <c r="T142" s="96" t="str">
        <f t="shared" si="12"/>
        <v/>
      </c>
    </row>
    <row r="143" spans="1:20" ht="15" customHeight="1">
      <c r="A143" s="101"/>
      <c r="B143" s="102"/>
      <c r="C143" s="102"/>
      <c r="D143" s="102"/>
      <c r="E143" s="102"/>
      <c r="F143" s="102"/>
      <c r="G143" s="103"/>
      <c r="H143" s="102"/>
      <c r="I143" s="104"/>
      <c r="J143" s="95">
        <f t="shared" si="13"/>
        <v>0</v>
      </c>
      <c r="K143" s="96">
        <f t="shared" si="14"/>
        <v>0</v>
      </c>
      <c r="L143" s="96">
        <f>(D143='SOLICITUD INSCRIPCIÓN'!$D$8)*1</f>
        <v>1</v>
      </c>
      <c r="M143" s="96">
        <f>(RANK($L143,$L$2:$L$1500,0)+COUNTIF($L$2:$L143,L143)-1)*L143</f>
        <v>142</v>
      </c>
      <c r="N143" s="96">
        <f>((D143='SOLICITUD INSCRIPCIÓN'!$D$8)*1)*J143</f>
        <v>0</v>
      </c>
      <c r="O143" s="96">
        <f>(RANK($N143,$N$2:$N$1500,0)+COUNTIF($N$2:$N143,N143)-1)*N143</f>
        <v>0</v>
      </c>
      <c r="P143" s="96">
        <f>((D143='SOLICITUD INSCRIPCIÓN'!$D$8)*1)*K143</f>
        <v>0</v>
      </c>
      <c r="Q143" s="96">
        <f>(RANK($P143,$P$2:$P$1500,0)+COUNTIF($P$2:$P143,P143)-1)*P143</f>
        <v>0</v>
      </c>
      <c r="R143" s="96">
        <f t="shared" si="10"/>
        <v>0</v>
      </c>
      <c r="S143" s="96" t="str">
        <f t="shared" si="11"/>
        <v/>
      </c>
      <c r="T143" s="96" t="str">
        <f t="shared" si="12"/>
        <v/>
      </c>
    </row>
    <row r="144" spans="1:20" ht="15" customHeight="1">
      <c r="A144" s="101"/>
      <c r="B144" s="102"/>
      <c r="C144" s="102"/>
      <c r="D144" s="102"/>
      <c r="E144" s="102"/>
      <c r="F144" s="102"/>
      <c r="G144" s="103"/>
      <c r="H144" s="102"/>
      <c r="I144" s="104"/>
      <c r="J144" s="95">
        <f t="shared" si="13"/>
        <v>0</v>
      </c>
      <c r="K144" s="96">
        <f t="shared" si="14"/>
        <v>0</v>
      </c>
      <c r="L144" s="96">
        <f>(D144='SOLICITUD INSCRIPCIÓN'!$D$8)*1</f>
        <v>1</v>
      </c>
      <c r="M144" s="96">
        <f>(RANK($L144,$L$2:$L$1500,0)+COUNTIF($L$2:$L144,L144)-1)*L144</f>
        <v>143</v>
      </c>
      <c r="N144" s="96">
        <f>((D144='SOLICITUD INSCRIPCIÓN'!$D$8)*1)*J144</f>
        <v>0</v>
      </c>
      <c r="O144" s="96">
        <f>(RANK($N144,$N$2:$N$1500,0)+COUNTIF($N$2:$N144,N144)-1)*N144</f>
        <v>0</v>
      </c>
      <c r="P144" s="96">
        <f>((D144='SOLICITUD INSCRIPCIÓN'!$D$8)*1)*K144</f>
        <v>0</v>
      </c>
      <c r="Q144" s="96">
        <f>(RANK($P144,$P$2:$P$1500,0)+COUNTIF($P$2:$P144,P144)-1)*P144</f>
        <v>0</v>
      </c>
      <c r="R144" s="96">
        <f t="shared" si="10"/>
        <v>0</v>
      </c>
      <c r="S144" s="96" t="str">
        <f t="shared" si="11"/>
        <v/>
      </c>
      <c r="T144" s="96" t="str">
        <f t="shared" si="12"/>
        <v/>
      </c>
    </row>
    <row r="145" spans="1:20" ht="15" customHeight="1">
      <c r="A145" s="101"/>
      <c r="B145" s="102"/>
      <c r="C145" s="102"/>
      <c r="D145" s="102"/>
      <c r="E145" s="102"/>
      <c r="F145" s="102"/>
      <c r="G145" s="103"/>
      <c r="H145" s="102"/>
      <c r="I145" s="49"/>
      <c r="J145" s="95">
        <f t="shared" si="13"/>
        <v>0</v>
      </c>
      <c r="K145" s="96">
        <f t="shared" si="14"/>
        <v>0</v>
      </c>
      <c r="L145" s="96">
        <f>(D145='SOLICITUD INSCRIPCIÓN'!$D$8)*1</f>
        <v>1</v>
      </c>
      <c r="M145" s="96">
        <f>(RANK($L145,$L$2:$L$1500,0)+COUNTIF($L$2:$L145,L145)-1)*L145</f>
        <v>144</v>
      </c>
      <c r="N145" s="96">
        <f>((D145='SOLICITUD INSCRIPCIÓN'!$D$8)*1)*J145</f>
        <v>0</v>
      </c>
      <c r="O145" s="96">
        <f>(RANK($N145,$N$2:$N$1500,0)+COUNTIF($N$2:$N145,N145)-1)*N145</f>
        <v>0</v>
      </c>
      <c r="P145" s="96">
        <f>((D145='SOLICITUD INSCRIPCIÓN'!$D$8)*1)*K145</f>
        <v>0</v>
      </c>
      <c r="Q145" s="96">
        <f>(RANK($P145,$P$2:$P$1500,0)+COUNTIF($P$2:$P145,P145)-1)*P145</f>
        <v>0</v>
      </c>
      <c r="R145" s="96">
        <f t="shared" si="10"/>
        <v>0</v>
      </c>
      <c r="S145" s="96" t="str">
        <f t="shared" si="11"/>
        <v/>
      </c>
      <c r="T145" s="96" t="str">
        <f t="shared" si="12"/>
        <v/>
      </c>
    </row>
    <row r="146" spans="1:20" ht="15" customHeight="1">
      <c r="A146" s="101"/>
      <c r="B146" s="102"/>
      <c r="C146" s="102"/>
      <c r="D146" s="102"/>
      <c r="E146" s="102"/>
      <c r="F146" s="102"/>
      <c r="G146" s="103"/>
      <c r="H146" s="102"/>
      <c r="I146" s="49"/>
      <c r="J146" s="95">
        <f t="shared" si="13"/>
        <v>0</v>
      </c>
      <c r="K146" s="96">
        <f t="shared" si="14"/>
        <v>0</v>
      </c>
      <c r="L146" s="96">
        <f>(D146='SOLICITUD INSCRIPCIÓN'!$D$8)*1</f>
        <v>1</v>
      </c>
      <c r="M146" s="96">
        <f>(RANK($L146,$L$2:$L$1500,0)+COUNTIF($L$2:$L146,L146)-1)*L146</f>
        <v>145</v>
      </c>
      <c r="N146" s="96">
        <f>((D146='SOLICITUD INSCRIPCIÓN'!$D$8)*1)*J146</f>
        <v>0</v>
      </c>
      <c r="O146" s="96">
        <f>(RANK($N146,$N$2:$N$1500,0)+COUNTIF($N$2:$N146,N146)-1)*N146</f>
        <v>0</v>
      </c>
      <c r="P146" s="96">
        <f>((D146='SOLICITUD INSCRIPCIÓN'!$D$8)*1)*K146</f>
        <v>0</v>
      </c>
      <c r="Q146" s="96">
        <f>(RANK($P146,$P$2:$P$1500,0)+COUNTIF($P$2:$P146,P146)-1)*P146</f>
        <v>0</v>
      </c>
      <c r="R146" s="96">
        <f t="shared" si="10"/>
        <v>0</v>
      </c>
      <c r="S146" s="96" t="str">
        <f t="shared" si="11"/>
        <v/>
      </c>
      <c r="T146" s="96" t="str">
        <f t="shared" si="12"/>
        <v/>
      </c>
    </row>
    <row r="147" spans="1:20" ht="15" customHeight="1">
      <c r="A147" s="101"/>
      <c r="B147" s="102"/>
      <c r="C147" s="102"/>
      <c r="D147" s="102"/>
      <c r="E147" s="102"/>
      <c r="F147" s="102"/>
      <c r="G147" s="103"/>
      <c r="H147" s="102"/>
      <c r="I147" s="49"/>
      <c r="J147" s="95">
        <f t="shared" si="13"/>
        <v>0</v>
      </c>
      <c r="K147" s="96">
        <f t="shared" si="14"/>
        <v>0</v>
      </c>
      <c r="L147" s="96">
        <f>(D147='SOLICITUD INSCRIPCIÓN'!$D$8)*1</f>
        <v>1</v>
      </c>
      <c r="M147" s="96">
        <f>(RANK($L147,$L$2:$L$1500,0)+COUNTIF($L$2:$L147,L147)-1)*L147</f>
        <v>146</v>
      </c>
      <c r="N147" s="96">
        <f>((D147='SOLICITUD INSCRIPCIÓN'!$D$8)*1)*J147</f>
        <v>0</v>
      </c>
      <c r="O147" s="96">
        <f>(RANK($N147,$N$2:$N$1500,0)+COUNTIF($N$2:$N147,N147)-1)*N147</f>
        <v>0</v>
      </c>
      <c r="P147" s="96">
        <f>((D147='SOLICITUD INSCRIPCIÓN'!$D$8)*1)*K147</f>
        <v>0</v>
      </c>
      <c r="Q147" s="96">
        <f>(RANK($P147,$P$2:$P$1500,0)+COUNTIF($P$2:$P147,P147)-1)*P147</f>
        <v>0</v>
      </c>
      <c r="R147" s="96">
        <f t="shared" si="10"/>
        <v>0</v>
      </c>
      <c r="S147" s="96" t="str">
        <f t="shared" si="11"/>
        <v/>
      </c>
      <c r="T147" s="96" t="str">
        <f t="shared" si="12"/>
        <v/>
      </c>
    </row>
    <row r="148" spans="1:20" ht="15" customHeight="1">
      <c r="A148" s="101"/>
      <c r="B148" s="102"/>
      <c r="C148" s="102"/>
      <c r="D148" s="102"/>
      <c r="E148" s="102"/>
      <c r="F148" s="102"/>
      <c r="G148" s="103"/>
      <c r="H148" s="102"/>
      <c r="I148" s="49"/>
      <c r="J148" s="95">
        <f t="shared" si="13"/>
        <v>0</v>
      </c>
      <c r="K148" s="96">
        <f t="shared" si="14"/>
        <v>0</v>
      </c>
      <c r="L148" s="96">
        <f>(D148='SOLICITUD INSCRIPCIÓN'!$D$8)*1</f>
        <v>1</v>
      </c>
      <c r="M148" s="96">
        <f>(RANK($L148,$L$2:$L$1500,0)+COUNTIF($L$2:$L148,L148)-1)*L148</f>
        <v>147</v>
      </c>
      <c r="N148" s="96">
        <f>((D148='SOLICITUD INSCRIPCIÓN'!$D$8)*1)*J148</f>
        <v>0</v>
      </c>
      <c r="O148" s="96">
        <f>(RANK($N148,$N$2:$N$1500,0)+COUNTIF($N$2:$N148,N148)-1)*N148</f>
        <v>0</v>
      </c>
      <c r="P148" s="96">
        <f>((D148='SOLICITUD INSCRIPCIÓN'!$D$8)*1)*K148</f>
        <v>0</v>
      </c>
      <c r="Q148" s="96">
        <f>(RANK($P148,$P$2:$P$1500,0)+COUNTIF($P$2:$P148,P148)-1)*P148</f>
        <v>0</v>
      </c>
      <c r="R148" s="96">
        <f t="shared" si="10"/>
        <v>0</v>
      </c>
      <c r="S148" s="96" t="str">
        <f t="shared" si="11"/>
        <v/>
      </c>
      <c r="T148" s="96" t="str">
        <f t="shared" si="12"/>
        <v/>
      </c>
    </row>
    <row r="149" spans="1:20" ht="15" customHeight="1">
      <c r="A149" s="101"/>
      <c r="B149" s="102"/>
      <c r="C149" s="102"/>
      <c r="D149" s="102"/>
      <c r="E149" s="102"/>
      <c r="F149" s="102"/>
      <c r="G149" s="103"/>
      <c r="H149" s="102"/>
      <c r="I149" s="49"/>
      <c r="J149" s="95">
        <f t="shared" si="13"/>
        <v>0</v>
      </c>
      <c r="K149" s="96">
        <f t="shared" si="14"/>
        <v>0</v>
      </c>
      <c r="L149" s="96">
        <f>(D149='SOLICITUD INSCRIPCIÓN'!$D$8)*1</f>
        <v>1</v>
      </c>
      <c r="M149" s="96">
        <f>(RANK($L149,$L$2:$L$1500,0)+COUNTIF($L$2:$L149,L149)-1)*L149</f>
        <v>148</v>
      </c>
      <c r="N149" s="96">
        <f>((D149='SOLICITUD INSCRIPCIÓN'!$D$8)*1)*J149</f>
        <v>0</v>
      </c>
      <c r="O149" s="96">
        <f>(RANK($N149,$N$2:$N$1500,0)+COUNTIF($N$2:$N149,N149)-1)*N149</f>
        <v>0</v>
      </c>
      <c r="P149" s="96">
        <f>((D149='SOLICITUD INSCRIPCIÓN'!$D$8)*1)*K149</f>
        <v>0</v>
      </c>
      <c r="Q149" s="96">
        <f>(RANK($P149,$P$2:$P$1500,0)+COUNTIF($P$2:$P149,P149)-1)*P149</f>
        <v>0</v>
      </c>
      <c r="R149" s="96">
        <f t="shared" si="10"/>
        <v>0</v>
      </c>
      <c r="S149" s="96" t="str">
        <f t="shared" si="11"/>
        <v/>
      </c>
      <c r="T149" s="96" t="str">
        <f t="shared" si="12"/>
        <v/>
      </c>
    </row>
    <row r="150" spans="1:20" ht="15" customHeight="1">
      <c r="A150" s="101"/>
      <c r="B150" s="102"/>
      <c r="C150" s="102"/>
      <c r="D150" s="102"/>
      <c r="E150" s="102"/>
      <c r="F150" s="102"/>
      <c r="G150" s="103"/>
      <c r="H150" s="102"/>
      <c r="I150" s="49"/>
      <c r="J150" s="95">
        <f t="shared" si="13"/>
        <v>0</v>
      </c>
      <c r="K150" s="96">
        <f t="shared" si="14"/>
        <v>0</v>
      </c>
      <c r="L150" s="96">
        <f>(D150='SOLICITUD INSCRIPCIÓN'!$D$8)*1</f>
        <v>1</v>
      </c>
      <c r="M150" s="96">
        <f>(RANK($L150,$L$2:$L$1500,0)+COUNTIF($L$2:$L150,L150)-1)*L150</f>
        <v>149</v>
      </c>
      <c r="N150" s="96">
        <f>((D150='SOLICITUD INSCRIPCIÓN'!$D$8)*1)*J150</f>
        <v>0</v>
      </c>
      <c r="O150" s="96">
        <f>(RANK($N150,$N$2:$N$1500,0)+COUNTIF($N$2:$N150,N150)-1)*N150</f>
        <v>0</v>
      </c>
      <c r="P150" s="96">
        <f>((D150='SOLICITUD INSCRIPCIÓN'!$D$8)*1)*K150</f>
        <v>0</v>
      </c>
      <c r="Q150" s="96">
        <f>(RANK($P150,$P$2:$P$1500,0)+COUNTIF($P$2:$P150,P150)-1)*P150</f>
        <v>0</v>
      </c>
      <c r="R150" s="96">
        <f t="shared" si="10"/>
        <v>0</v>
      </c>
      <c r="S150" s="96" t="str">
        <f t="shared" si="11"/>
        <v/>
      </c>
      <c r="T150" s="96" t="str">
        <f t="shared" si="12"/>
        <v/>
      </c>
    </row>
    <row r="151" spans="1:20" ht="15" customHeight="1">
      <c r="A151" s="101"/>
      <c r="B151" s="102"/>
      <c r="C151" s="102"/>
      <c r="D151" s="102"/>
      <c r="E151" s="102"/>
      <c r="F151" s="102"/>
      <c r="G151" s="103"/>
      <c r="H151" s="102"/>
      <c r="I151" s="49"/>
      <c r="J151" s="95">
        <f t="shared" si="13"/>
        <v>0</v>
      </c>
      <c r="K151" s="96">
        <f t="shared" si="14"/>
        <v>0</v>
      </c>
      <c r="L151" s="96">
        <f>(D151='SOLICITUD INSCRIPCIÓN'!$D$8)*1</f>
        <v>1</v>
      </c>
      <c r="M151" s="96">
        <f>(RANK($L151,$L$2:$L$1500,0)+COUNTIF($L$2:$L151,L151)-1)*L151</f>
        <v>150</v>
      </c>
      <c r="N151" s="96">
        <f>((D151='SOLICITUD INSCRIPCIÓN'!$D$8)*1)*J151</f>
        <v>0</v>
      </c>
      <c r="O151" s="96">
        <f>(RANK($N151,$N$2:$N$1500,0)+COUNTIF($N$2:$N151,N151)-1)*N151</f>
        <v>0</v>
      </c>
      <c r="P151" s="96">
        <f>((D151='SOLICITUD INSCRIPCIÓN'!$D$8)*1)*K151</f>
        <v>0</v>
      </c>
      <c r="Q151" s="96">
        <f>(RANK($P151,$P$2:$P$1500,0)+COUNTIF($P$2:$P151,P151)-1)*P151</f>
        <v>0</v>
      </c>
      <c r="R151" s="96">
        <f t="shared" si="10"/>
        <v>0</v>
      </c>
      <c r="S151" s="96" t="str">
        <f t="shared" si="11"/>
        <v/>
      </c>
      <c r="T151" s="96" t="str">
        <f t="shared" si="12"/>
        <v/>
      </c>
    </row>
    <row r="152" spans="1:20" ht="15" customHeight="1">
      <c r="A152" s="101"/>
      <c r="B152" s="102"/>
      <c r="C152" s="102"/>
      <c r="D152" s="102"/>
      <c r="E152" s="102"/>
      <c r="F152" s="102"/>
      <c r="G152" s="103"/>
      <c r="H152" s="102"/>
      <c r="I152" s="49"/>
      <c r="J152" s="95">
        <f t="shared" si="13"/>
        <v>0</v>
      </c>
      <c r="K152" s="96">
        <f t="shared" si="14"/>
        <v>0</v>
      </c>
      <c r="L152" s="96">
        <f>(D152='SOLICITUD INSCRIPCIÓN'!$D$8)*1</f>
        <v>1</v>
      </c>
      <c r="M152" s="96">
        <f>(RANK($L152,$L$2:$L$1500,0)+COUNTIF($L$2:$L152,L152)-1)*L152</f>
        <v>151</v>
      </c>
      <c r="N152" s="96">
        <f>((D152='SOLICITUD INSCRIPCIÓN'!$D$8)*1)*J152</f>
        <v>0</v>
      </c>
      <c r="O152" s="96">
        <f>(RANK($N152,$N$2:$N$1500,0)+COUNTIF($N$2:$N152,N152)-1)*N152</f>
        <v>0</v>
      </c>
      <c r="P152" s="96">
        <f>((D152='SOLICITUD INSCRIPCIÓN'!$D$8)*1)*K152</f>
        <v>0</v>
      </c>
      <c r="Q152" s="96">
        <f>(RANK($P152,$P$2:$P$1500,0)+COUNTIF($P$2:$P152,P152)-1)*P152</f>
        <v>0</v>
      </c>
      <c r="R152" s="96">
        <f t="shared" si="10"/>
        <v>0</v>
      </c>
      <c r="S152" s="96" t="str">
        <f t="shared" si="11"/>
        <v/>
      </c>
      <c r="T152" s="96" t="str">
        <f t="shared" si="12"/>
        <v/>
      </c>
    </row>
    <row r="153" spans="1:20" ht="15" customHeight="1">
      <c r="A153" s="101"/>
      <c r="B153" s="102"/>
      <c r="C153" s="102"/>
      <c r="D153" s="102"/>
      <c r="E153" s="102"/>
      <c r="F153" s="102"/>
      <c r="G153" s="103"/>
      <c r="H153" s="102"/>
      <c r="I153" s="49"/>
      <c r="J153" s="95">
        <f t="shared" si="13"/>
        <v>0</v>
      </c>
      <c r="K153" s="96">
        <f t="shared" si="14"/>
        <v>0</v>
      </c>
      <c r="L153" s="96">
        <f>(D153='SOLICITUD INSCRIPCIÓN'!$D$8)*1</f>
        <v>1</v>
      </c>
      <c r="M153" s="96">
        <f>(RANK($L153,$L$2:$L$1500,0)+COUNTIF($L$2:$L153,L153)-1)*L153</f>
        <v>152</v>
      </c>
      <c r="N153" s="96">
        <f>((D153='SOLICITUD INSCRIPCIÓN'!$D$8)*1)*J153</f>
        <v>0</v>
      </c>
      <c r="O153" s="96">
        <f>(RANK($N153,$N$2:$N$1500,0)+COUNTIF($N$2:$N153,N153)-1)*N153</f>
        <v>0</v>
      </c>
      <c r="P153" s="96">
        <f>((D153='SOLICITUD INSCRIPCIÓN'!$D$8)*1)*K153</f>
        <v>0</v>
      </c>
      <c r="Q153" s="96">
        <f>(RANK($P153,$P$2:$P$1500,0)+COUNTIF($P$2:$P153,P153)-1)*P153</f>
        <v>0</v>
      </c>
      <c r="R153" s="96">
        <f t="shared" si="10"/>
        <v>0</v>
      </c>
      <c r="S153" s="96" t="str">
        <f t="shared" si="11"/>
        <v/>
      </c>
      <c r="T153" s="96" t="str">
        <f t="shared" si="12"/>
        <v/>
      </c>
    </row>
    <row r="154" spans="1:20" ht="15" customHeight="1">
      <c r="A154" s="101"/>
      <c r="B154" s="102"/>
      <c r="C154" s="102"/>
      <c r="D154" s="102"/>
      <c r="E154" s="102"/>
      <c r="F154" s="102"/>
      <c r="G154" s="103"/>
      <c r="H154" s="102"/>
      <c r="I154" s="49"/>
      <c r="J154" s="95">
        <f t="shared" si="13"/>
        <v>0</v>
      </c>
      <c r="K154" s="96">
        <f t="shared" si="14"/>
        <v>0</v>
      </c>
      <c r="L154" s="96">
        <f>(D154='SOLICITUD INSCRIPCIÓN'!$D$8)*1</f>
        <v>1</v>
      </c>
      <c r="M154" s="96">
        <f>(RANK($L154,$L$2:$L$1500,0)+COUNTIF($L$2:$L154,L154)-1)*L154</f>
        <v>153</v>
      </c>
      <c r="N154" s="96">
        <f>((D154='SOLICITUD INSCRIPCIÓN'!$D$8)*1)*J154</f>
        <v>0</v>
      </c>
      <c r="O154" s="96">
        <f>(RANK($N154,$N$2:$N$1500,0)+COUNTIF($N$2:$N154,N154)-1)*N154</f>
        <v>0</v>
      </c>
      <c r="P154" s="96">
        <f>((D154='SOLICITUD INSCRIPCIÓN'!$D$8)*1)*K154</f>
        <v>0</v>
      </c>
      <c r="Q154" s="96">
        <f>(RANK($P154,$P$2:$P$1500,0)+COUNTIF($P$2:$P154,P154)-1)*P154</f>
        <v>0</v>
      </c>
      <c r="R154" s="96">
        <f t="shared" si="10"/>
        <v>0</v>
      </c>
      <c r="S154" s="96" t="str">
        <f t="shared" si="11"/>
        <v/>
      </c>
      <c r="T154" s="96" t="str">
        <f t="shared" si="12"/>
        <v/>
      </c>
    </row>
    <row r="155" spans="1:20" ht="15" customHeight="1">
      <c r="A155" s="101"/>
      <c r="B155" s="102"/>
      <c r="C155" s="102"/>
      <c r="D155" s="102"/>
      <c r="E155" s="102"/>
      <c r="F155" s="102"/>
      <c r="G155" s="103"/>
      <c r="H155" s="102"/>
      <c r="I155" s="49"/>
      <c r="J155" s="95">
        <f t="shared" si="13"/>
        <v>0</v>
      </c>
      <c r="K155" s="96">
        <f t="shared" si="14"/>
        <v>0</v>
      </c>
      <c r="L155" s="96">
        <f>(D155='SOLICITUD INSCRIPCIÓN'!$D$8)*1</f>
        <v>1</v>
      </c>
      <c r="M155" s="96">
        <f>(RANK($L155,$L$2:$L$1500,0)+COUNTIF($L$2:$L155,L155)-1)*L155</f>
        <v>154</v>
      </c>
      <c r="N155" s="96">
        <f>((D155='SOLICITUD INSCRIPCIÓN'!$D$8)*1)*J155</f>
        <v>0</v>
      </c>
      <c r="O155" s="96">
        <f>(RANK($N155,$N$2:$N$1500,0)+COUNTIF($N$2:$N155,N155)-1)*N155</f>
        <v>0</v>
      </c>
      <c r="P155" s="96">
        <f>((D155='SOLICITUD INSCRIPCIÓN'!$D$8)*1)*K155</f>
        <v>0</v>
      </c>
      <c r="Q155" s="96">
        <f>(RANK($P155,$P$2:$P$1500,0)+COUNTIF($P$2:$P155,P155)-1)*P155</f>
        <v>0</v>
      </c>
      <c r="R155" s="96">
        <f t="shared" si="10"/>
        <v>0</v>
      </c>
      <c r="S155" s="96" t="str">
        <f t="shared" si="11"/>
        <v/>
      </c>
      <c r="T155" s="96" t="str">
        <f t="shared" si="12"/>
        <v/>
      </c>
    </row>
    <row r="156" spans="1:20" ht="15" customHeight="1">
      <c r="A156" s="101"/>
      <c r="B156" s="102"/>
      <c r="C156" s="102"/>
      <c r="D156" s="102"/>
      <c r="E156" s="102"/>
      <c r="F156" s="102"/>
      <c r="G156" s="103"/>
      <c r="H156" s="102"/>
      <c r="I156" s="49"/>
      <c r="J156" s="95">
        <f t="shared" si="13"/>
        <v>0</v>
      </c>
      <c r="K156" s="96">
        <f t="shared" si="14"/>
        <v>0</v>
      </c>
      <c r="L156" s="96">
        <f>(D156='SOLICITUD INSCRIPCIÓN'!$D$8)*1</f>
        <v>1</v>
      </c>
      <c r="M156" s="96">
        <f>(RANK($L156,$L$2:$L$1500,0)+COUNTIF($L$2:$L156,L156)-1)*L156</f>
        <v>155</v>
      </c>
      <c r="N156" s="96">
        <f>((D156='SOLICITUD INSCRIPCIÓN'!$D$8)*1)*J156</f>
        <v>0</v>
      </c>
      <c r="O156" s="96">
        <f>(RANK($N156,$N$2:$N$1500,0)+COUNTIF($N$2:$N156,N156)-1)*N156</f>
        <v>0</v>
      </c>
      <c r="P156" s="96">
        <f>((D156='SOLICITUD INSCRIPCIÓN'!$D$8)*1)*K156</f>
        <v>0</v>
      </c>
      <c r="Q156" s="96">
        <f>(RANK($P156,$P$2:$P$1500,0)+COUNTIF($P$2:$P156,P156)-1)*P156</f>
        <v>0</v>
      </c>
      <c r="R156" s="96">
        <f t="shared" si="10"/>
        <v>0</v>
      </c>
      <c r="S156" s="96" t="str">
        <f t="shared" si="11"/>
        <v/>
      </c>
      <c r="T156" s="96" t="str">
        <f t="shared" si="12"/>
        <v/>
      </c>
    </row>
    <row r="157" spans="1:20" ht="15" customHeight="1">
      <c r="A157" s="101"/>
      <c r="B157" s="102"/>
      <c r="C157" s="102"/>
      <c r="D157" s="102"/>
      <c r="E157" s="102"/>
      <c r="F157" s="102"/>
      <c r="G157" s="103"/>
      <c r="H157" s="102"/>
      <c r="I157" s="49"/>
      <c r="J157" s="95">
        <f t="shared" si="13"/>
        <v>0</v>
      </c>
      <c r="K157" s="96">
        <f t="shared" si="14"/>
        <v>0</v>
      </c>
      <c r="L157" s="96">
        <f>(D157='SOLICITUD INSCRIPCIÓN'!$D$8)*1</f>
        <v>1</v>
      </c>
      <c r="M157" s="96">
        <f>(RANK($L157,$L$2:$L$1500,0)+COUNTIF($L$2:$L157,L157)-1)*L157</f>
        <v>156</v>
      </c>
      <c r="N157" s="96">
        <f>((D157='SOLICITUD INSCRIPCIÓN'!$D$8)*1)*J157</f>
        <v>0</v>
      </c>
      <c r="O157" s="96">
        <f>(RANK($N157,$N$2:$N$1500,0)+COUNTIF($N$2:$N157,N157)-1)*N157</f>
        <v>0</v>
      </c>
      <c r="P157" s="96">
        <f>((D157='SOLICITUD INSCRIPCIÓN'!$D$8)*1)*K157</f>
        <v>0</v>
      </c>
      <c r="Q157" s="96">
        <f>(RANK($P157,$P$2:$P$1500,0)+COUNTIF($P$2:$P157,P157)-1)*P157</f>
        <v>0</v>
      </c>
      <c r="R157" s="96">
        <f t="shared" si="10"/>
        <v>0</v>
      </c>
      <c r="S157" s="96" t="str">
        <f t="shared" si="11"/>
        <v/>
      </c>
      <c r="T157" s="96" t="str">
        <f t="shared" si="12"/>
        <v/>
      </c>
    </row>
    <row r="158" spans="1:20" ht="15" customHeight="1">
      <c r="A158" s="101"/>
      <c r="B158" s="102"/>
      <c r="C158" s="102"/>
      <c r="D158" s="102"/>
      <c r="E158" s="102"/>
      <c r="F158" s="102"/>
      <c r="G158" s="103"/>
      <c r="H158" s="102"/>
      <c r="I158" s="49"/>
      <c r="J158" s="95">
        <f t="shared" si="13"/>
        <v>0</v>
      </c>
      <c r="K158" s="96">
        <f t="shared" si="14"/>
        <v>0</v>
      </c>
      <c r="L158" s="96">
        <f>(D158='SOLICITUD INSCRIPCIÓN'!$D$8)*1</f>
        <v>1</v>
      </c>
      <c r="M158" s="96">
        <f>(RANK($L158,$L$2:$L$1500,0)+COUNTIF($L$2:$L158,L158)-1)*L158</f>
        <v>157</v>
      </c>
      <c r="N158" s="96">
        <f>((D158='SOLICITUD INSCRIPCIÓN'!$D$8)*1)*J158</f>
        <v>0</v>
      </c>
      <c r="O158" s="96">
        <f>(RANK($N158,$N$2:$N$1500,0)+COUNTIF($N$2:$N158,N158)-1)*N158</f>
        <v>0</v>
      </c>
      <c r="P158" s="96">
        <f>((D158='SOLICITUD INSCRIPCIÓN'!$D$8)*1)*K158</f>
        <v>0</v>
      </c>
      <c r="Q158" s="96">
        <f>(RANK($P158,$P$2:$P$1500,0)+COUNTIF($P$2:$P158,P158)-1)*P158</f>
        <v>0</v>
      </c>
      <c r="R158" s="96">
        <f t="shared" si="10"/>
        <v>0</v>
      </c>
      <c r="S158" s="96" t="str">
        <f t="shared" si="11"/>
        <v/>
      </c>
      <c r="T158" s="96" t="str">
        <f t="shared" si="12"/>
        <v/>
      </c>
    </row>
    <row r="159" spans="1:20" ht="15" customHeight="1">
      <c r="A159" s="101"/>
      <c r="B159" s="102"/>
      <c r="C159" s="102"/>
      <c r="D159" s="102"/>
      <c r="E159" s="102"/>
      <c r="F159" s="102"/>
      <c r="G159" s="103"/>
      <c r="H159" s="102"/>
      <c r="I159" s="49"/>
      <c r="J159" s="95">
        <f t="shared" si="13"/>
        <v>0</v>
      </c>
      <c r="K159" s="96">
        <f t="shared" si="14"/>
        <v>0</v>
      </c>
      <c r="L159" s="96">
        <f>(D159='SOLICITUD INSCRIPCIÓN'!$D$8)*1</f>
        <v>1</v>
      </c>
      <c r="M159" s="96">
        <f>(RANK($L159,$L$2:$L$1500,0)+COUNTIF($L$2:$L159,L159)-1)*L159</f>
        <v>158</v>
      </c>
      <c r="N159" s="96">
        <f>((D159='SOLICITUD INSCRIPCIÓN'!$D$8)*1)*J159</f>
        <v>0</v>
      </c>
      <c r="O159" s="96">
        <f>(RANK($N159,$N$2:$N$1500,0)+COUNTIF($N$2:$N159,N159)-1)*N159</f>
        <v>0</v>
      </c>
      <c r="P159" s="96">
        <f>((D159='SOLICITUD INSCRIPCIÓN'!$D$8)*1)*K159</f>
        <v>0</v>
      </c>
      <c r="Q159" s="96">
        <f>(RANK($P159,$P$2:$P$1500,0)+COUNTIF($P$2:$P159,P159)-1)*P159</f>
        <v>0</v>
      </c>
      <c r="R159" s="96">
        <f t="shared" si="10"/>
        <v>0</v>
      </c>
      <c r="S159" s="96" t="str">
        <f t="shared" si="11"/>
        <v/>
      </c>
      <c r="T159" s="96" t="str">
        <f t="shared" si="12"/>
        <v/>
      </c>
    </row>
    <row r="160" spans="1:20" ht="15" customHeight="1">
      <c r="A160" s="101"/>
      <c r="B160" s="102"/>
      <c r="C160" s="102"/>
      <c r="D160" s="102"/>
      <c r="E160" s="102"/>
      <c r="F160" s="102"/>
      <c r="G160" s="103"/>
      <c r="H160" s="102"/>
      <c r="I160" s="49"/>
      <c r="J160" s="95">
        <f t="shared" si="13"/>
        <v>0</v>
      </c>
      <c r="K160" s="96">
        <f t="shared" si="14"/>
        <v>0</v>
      </c>
      <c r="L160" s="96">
        <f>(D160='SOLICITUD INSCRIPCIÓN'!$D$8)*1</f>
        <v>1</v>
      </c>
      <c r="M160" s="96">
        <f>(RANK($L160,$L$2:$L$1500,0)+COUNTIF($L$2:$L160,L160)-1)*L160</f>
        <v>159</v>
      </c>
      <c r="N160" s="96">
        <f>((D160='SOLICITUD INSCRIPCIÓN'!$D$8)*1)*J160</f>
        <v>0</v>
      </c>
      <c r="O160" s="96">
        <f>(RANK($N160,$N$2:$N$1500,0)+COUNTIF($N$2:$N160,N160)-1)*N160</f>
        <v>0</v>
      </c>
      <c r="P160" s="96">
        <f>((D160='SOLICITUD INSCRIPCIÓN'!$D$8)*1)*K160</f>
        <v>0</v>
      </c>
      <c r="Q160" s="96">
        <f>(RANK($P160,$P$2:$P$1500,0)+COUNTIF($P$2:$P160,P160)-1)*P160</f>
        <v>0</v>
      </c>
      <c r="R160" s="96">
        <f t="shared" si="10"/>
        <v>0</v>
      </c>
      <c r="S160" s="96" t="str">
        <f t="shared" si="11"/>
        <v/>
      </c>
      <c r="T160" s="96" t="str">
        <f t="shared" si="12"/>
        <v/>
      </c>
    </row>
    <row r="161" spans="1:20" ht="15" customHeight="1">
      <c r="A161" s="101"/>
      <c r="B161" s="102"/>
      <c r="C161" s="102"/>
      <c r="D161" s="102"/>
      <c r="E161" s="102"/>
      <c r="F161" s="102"/>
      <c r="G161" s="103"/>
      <c r="H161" s="102"/>
      <c r="I161" s="49"/>
      <c r="J161" s="95">
        <f t="shared" si="13"/>
        <v>0</v>
      </c>
      <c r="K161" s="96">
        <f t="shared" si="14"/>
        <v>0</v>
      </c>
      <c r="L161" s="96">
        <f>(D161='SOLICITUD INSCRIPCIÓN'!$D$8)*1</f>
        <v>1</v>
      </c>
      <c r="M161" s="96">
        <f>(RANK($L161,$L$2:$L$1500,0)+COUNTIF($L$2:$L161,L161)-1)*L161</f>
        <v>160</v>
      </c>
      <c r="N161" s="96">
        <f>((D161='SOLICITUD INSCRIPCIÓN'!$D$8)*1)*J161</f>
        <v>0</v>
      </c>
      <c r="O161" s="96">
        <f>(RANK($N161,$N$2:$N$1500,0)+COUNTIF($N$2:$N161,N161)-1)*N161</f>
        <v>0</v>
      </c>
      <c r="P161" s="96">
        <f>((D161='SOLICITUD INSCRIPCIÓN'!$D$8)*1)*K161</f>
        <v>0</v>
      </c>
      <c r="Q161" s="96">
        <f>(RANK($P161,$P$2:$P$1500,0)+COUNTIF($P$2:$P161,P161)-1)*P161</f>
        <v>0</v>
      </c>
      <c r="R161" s="96">
        <f t="shared" si="10"/>
        <v>0</v>
      </c>
      <c r="S161" s="96" t="str">
        <f t="shared" si="11"/>
        <v/>
      </c>
      <c r="T161" s="96" t="str">
        <f t="shared" si="12"/>
        <v/>
      </c>
    </row>
    <row r="162" spans="1:20" ht="15" customHeight="1">
      <c r="A162" s="101"/>
      <c r="B162" s="102"/>
      <c r="C162" s="102"/>
      <c r="D162" s="102"/>
      <c r="E162" s="102"/>
      <c r="F162" s="102"/>
      <c r="G162" s="103"/>
      <c r="H162" s="102"/>
      <c r="I162" s="49"/>
      <c r="J162" s="95">
        <f t="shared" si="13"/>
        <v>0</v>
      </c>
      <c r="K162" s="96">
        <f t="shared" si="14"/>
        <v>0</v>
      </c>
      <c r="L162" s="96">
        <f>(D162='SOLICITUD INSCRIPCIÓN'!$D$8)*1</f>
        <v>1</v>
      </c>
      <c r="M162" s="96">
        <f>(RANK($L162,$L$2:$L$1500,0)+COUNTIF($L$2:$L162,L162)-1)*L162</f>
        <v>161</v>
      </c>
      <c r="N162" s="96">
        <f>((D162='SOLICITUD INSCRIPCIÓN'!$D$8)*1)*J162</f>
        <v>0</v>
      </c>
      <c r="O162" s="96">
        <f>(RANK($N162,$N$2:$N$1500,0)+COUNTIF($N$2:$N162,N162)-1)*N162</f>
        <v>0</v>
      </c>
      <c r="P162" s="96">
        <f>((D162='SOLICITUD INSCRIPCIÓN'!$D$8)*1)*K162</f>
        <v>0</v>
      </c>
      <c r="Q162" s="96">
        <f>(RANK($P162,$P$2:$P$1500,0)+COUNTIF($P$2:$P162,P162)-1)*P162</f>
        <v>0</v>
      </c>
      <c r="R162" s="96">
        <f t="shared" si="10"/>
        <v>0</v>
      </c>
      <c r="S162" s="96" t="str">
        <f t="shared" si="11"/>
        <v/>
      </c>
      <c r="T162" s="96" t="str">
        <f t="shared" si="12"/>
        <v/>
      </c>
    </row>
    <row r="163" spans="1:20" ht="15" customHeight="1">
      <c r="A163" s="101"/>
      <c r="B163" s="102"/>
      <c r="C163" s="102"/>
      <c r="D163" s="102"/>
      <c r="E163" s="102"/>
      <c r="F163" s="102"/>
      <c r="G163" s="103"/>
      <c r="H163" s="102"/>
      <c r="I163" s="49"/>
      <c r="J163" s="95">
        <f t="shared" si="13"/>
        <v>0</v>
      </c>
      <c r="K163" s="96">
        <f t="shared" si="14"/>
        <v>0</v>
      </c>
      <c r="L163" s="96">
        <f>(D163='SOLICITUD INSCRIPCIÓN'!$D$8)*1</f>
        <v>1</v>
      </c>
      <c r="M163" s="96">
        <f>(RANK($L163,$L$2:$L$1500,0)+COUNTIF($L$2:$L163,L163)-1)*L163</f>
        <v>162</v>
      </c>
      <c r="N163" s="96">
        <f>((D163='SOLICITUD INSCRIPCIÓN'!$D$8)*1)*J163</f>
        <v>0</v>
      </c>
      <c r="O163" s="96">
        <f>(RANK($N163,$N$2:$N$1500,0)+COUNTIF($N$2:$N163,N163)-1)*N163</f>
        <v>0</v>
      </c>
      <c r="P163" s="96">
        <f>((D163='SOLICITUD INSCRIPCIÓN'!$D$8)*1)*K163</f>
        <v>0</v>
      </c>
      <c r="Q163" s="96">
        <f>(RANK($P163,$P$2:$P$1500,0)+COUNTIF($P$2:$P163,P163)-1)*P163</f>
        <v>0</v>
      </c>
      <c r="R163" s="96">
        <f t="shared" si="10"/>
        <v>0</v>
      </c>
      <c r="S163" s="96" t="str">
        <f t="shared" si="11"/>
        <v/>
      </c>
      <c r="T163" s="96" t="str">
        <f t="shared" si="12"/>
        <v/>
      </c>
    </row>
    <row r="164" spans="1:20" ht="15" customHeight="1">
      <c r="A164" s="101"/>
      <c r="B164" s="102"/>
      <c r="C164" s="102"/>
      <c r="D164" s="102"/>
      <c r="E164" s="102"/>
      <c r="F164" s="102"/>
      <c r="G164" s="103"/>
      <c r="H164" s="102"/>
      <c r="I164" s="49"/>
      <c r="J164" s="95">
        <f t="shared" si="13"/>
        <v>0</v>
      </c>
      <c r="K164" s="96">
        <f t="shared" si="14"/>
        <v>0</v>
      </c>
      <c r="L164" s="96">
        <f>(D164='SOLICITUD INSCRIPCIÓN'!$D$8)*1</f>
        <v>1</v>
      </c>
      <c r="M164" s="96">
        <f>(RANK($L164,$L$2:$L$1500,0)+COUNTIF($L$2:$L164,L164)-1)*L164</f>
        <v>163</v>
      </c>
      <c r="N164" s="96">
        <f>((D164='SOLICITUD INSCRIPCIÓN'!$D$8)*1)*J164</f>
        <v>0</v>
      </c>
      <c r="O164" s="96">
        <f>(RANK($N164,$N$2:$N$1500,0)+COUNTIF($N$2:$N164,N164)-1)*N164</f>
        <v>0</v>
      </c>
      <c r="P164" s="96">
        <f>((D164='SOLICITUD INSCRIPCIÓN'!$D$8)*1)*K164</f>
        <v>0</v>
      </c>
      <c r="Q164" s="96">
        <f>(RANK($P164,$P$2:$P$1500,0)+COUNTIF($P$2:$P164,P164)-1)*P164</f>
        <v>0</v>
      </c>
      <c r="R164" s="96">
        <f t="shared" si="10"/>
        <v>0</v>
      </c>
      <c r="S164" s="96" t="str">
        <f t="shared" si="11"/>
        <v/>
      </c>
      <c r="T164" s="96" t="str">
        <f t="shared" si="12"/>
        <v/>
      </c>
    </row>
    <row r="165" spans="1:20" ht="15" customHeight="1">
      <c r="A165" s="101"/>
      <c r="B165" s="102"/>
      <c r="C165" s="102"/>
      <c r="D165" s="102"/>
      <c r="E165" s="102"/>
      <c r="F165" s="102"/>
      <c r="G165" s="103"/>
      <c r="H165" s="102"/>
      <c r="I165" s="49"/>
      <c r="J165" s="95">
        <f t="shared" si="13"/>
        <v>0</v>
      </c>
      <c r="K165" s="96">
        <f t="shared" si="14"/>
        <v>0</v>
      </c>
      <c r="L165" s="96">
        <f>(D165='SOLICITUD INSCRIPCIÓN'!$D$8)*1</f>
        <v>1</v>
      </c>
      <c r="M165" s="96">
        <f>(RANK($L165,$L$2:$L$1500,0)+COUNTIF($L$2:$L165,L165)-1)*L165</f>
        <v>164</v>
      </c>
      <c r="N165" s="96">
        <f>((D165='SOLICITUD INSCRIPCIÓN'!$D$8)*1)*J165</f>
        <v>0</v>
      </c>
      <c r="O165" s="96">
        <f>(RANK($N165,$N$2:$N$1500,0)+COUNTIF($N$2:$N165,N165)-1)*N165</f>
        <v>0</v>
      </c>
      <c r="P165" s="96">
        <f>((D165='SOLICITUD INSCRIPCIÓN'!$D$8)*1)*K165</f>
        <v>0</v>
      </c>
      <c r="Q165" s="96">
        <f>(RANK($P165,$P$2:$P$1500,0)+COUNTIF($P$2:$P165,P165)-1)*P165</f>
        <v>0</v>
      </c>
      <c r="R165" s="96">
        <f t="shared" si="10"/>
        <v>0</v>
      </c>
      <c r="S165" s="96" t="str">
        <f t="shared" si="11"/>
        <v/>
      </c>
      <c r="T165" s="96" t="str">
        <f t="shared" si="12"/>
        <v/>
      </c>
    </row>
    <row r="166" spans="1:20" ht="15" customHeight="1">
      <c r="A166" s="101"/>
      <c r="B166" s="102"/>
      <c r="C166" s="102"/>
      <c r="D166" s="102"/>
      <c r="E166" s="102"/>
      <c r="F166" s="102"/>
      <c r="G166" s="103"/>
      <c r="H166" s="102"/>
      <c r="I166" s="49"/>
      <c r="J166" s="95">
        <f t="shared" si="13"/>
        <v>0</v>
      </c>
      <c r="K166" s="96">
        <f t="shared" si="14"/>
        <v>0</v>
      </c>
      <c r="L166" s="96">
        <f>(D166='SOLICITUD INSCRIPCIÓN'!$D$8)*1</f>
        <v>1</v>
      </c>
      <c r="M166" s="96">
        <f>(RANK($L166,$L$2:$L$1500,0)+COUNTIF($L$2:$L166,L166)-1)*L166</f>
        <v>165</v>
      </c>
      <c r="N166" s="96">
        <f>((D166='SOLICITUD INSCRIPCIÓN'!$D$8)*1)*J166</f>
        <v>0</v>
      </c>
      <c r="O166" s="96">
        <f>(RANK($N166,$N$2:$N$1500,0)+COUNTIF($N$2:$N166,N166)-1)*N166</f>
        <v>0</v>
      </c>
      <c r="P166" s="96">
        <f>((D166='SOLICITUD INSCRIPCIÓN'!$D$8)*1)*K166</f>
        <v>0</v>
      </c>
      <c r="Q166" s="96">
        <f>(RANK($P166,$P$2:$P$1500,0)+COUNTIF($P$2:$P166,P166)-1)*P166</f>
        <v>0</v>
      </c>
      <c r="R166" s="96">
        <f t="shared" si="10"/>
        <v>0</v>
      </c>
      <c r="S166" s="96" t="str">
        <f t="shared" si="11"/>
        <v/>
      </c>
      <c r="T166" s="96" t="str">
        <f t="shared" si="12"/>
        <v/>
      </c>
    </row>
    <row r="167" spans="1:20" ht="15" customHeight="1">
      <c r="A167" s="101"/>
      <c r="B167" s="102"/>
      <c r="C167" s="102"/>
      <c r="D167" s="102"/>
      <c r="E167" s="102"/>
      <c r="F167" s="102"/>
      <c r="G167" s="103"/>
      <c r="H167" s="102"/>
      <c r="I167" s="49"/>
      <c r="J167" s="95">
        <f t="shared" si="13"/>
        <v>0</v>
      </c>
      <c r="K167" s="96">
        <f t="shared" si="14"/>
        <v>0</v>
      </c>
      <c r="L167" s="96">
        <f>(D167='SOLICITUD INSCRIPCIÓN'!$D$8)*1</f>
        <v>1</v>
      </c>
      <c r="M167" s="96">
        <f>(RANK($L167,$L$2:$L$1500,0)+COUNTIF($L$2:$L167,L167)-1)*L167</f>
        <v>166</v>
      </c>
      <c r="N167" s="96">
        <f>((D167='SOLICITUD INSCRIPCIÓN'!$D$8)*1)*J167</f>
        <v>0</v>
      </c>
      <c r="O167" s="96">
        <f>(RANK($N167,$N$2:$N$1500,0)+COUNTIF($N$2:$N167,N167)-1)*N167</f>
        <v>0</v>
      </c>
      <c r="P167" s="96">
        <f>((D167='SOLICITUD INSCRIPCIÓN'!$D$8)*1)*K167</f>
        <v>0</v>
      </c>
      <c r="Q167" s="96">
        <f>(RANK($P167,$P$2:$P$1500,0)+COUNTIF($P$2:$P167,P167)-1)*P167</f>
        <v>0</v>
      </c>
      <c r="R167" s="96">
        <f t="shared" si="10"/>
        <v>0</v>
      </c>
      <c r="S167" s="96" t="str">
        <f t="shared" si="11"/>
        <v/>
      </c>
      <c r="T167" s="96" t="str">
        <f t="shared" si="12"/>
        <v/>
      </c>
    </row>
    <row r="168" spans="1:20" ht="15" customHeight="1">
      <c r="A168" s="101"/>
      <c r="B168" s="102"/>
      <c r="C168" s="102"/>
      <c r="D168" s="102"/>
      <c r="E168" s="102"/>
      <c r="F168" s="102"/>
      <c r="G168" s="103"/>
      <c r="H168" s="102"/>
      <c r="I168" s="49"/>
      <c r="J168" s="95">
        <f t="shared" si="13"/>
        <v>0</v>
      </c>
      <c r="K168" s="96">
        <f t="shared" si="14"/>
        <v>0</v>
      </c>
      <c r="L168" s="96">
        <f>(D168='SOLICITUD INSCRIPCIÓN'!$D$8)*1</f>
        <v>1</v>
      </c>
      <c r="M168" s="96">
        <f>(RANK($L168,$L$2:$L$1500,0)+COUNTIF($L$2:$L168,L168)-1)*L168</f>
        <v>167</v>
      </c>
      <c r="N168" s="96">
        <f>((D168='SOLICITUD INSCRIPCIÓN'!$D$8)*1)*J168</f>
        <v>0</v>
      </c>
      <c r="O168" s="96">
        <f>(RANK($N168,$N$2:$N$1500,0)+COUNTIF($N$2:$N168,N168)-1)*N168</f>
        <v>0</v>
      </c>
      <c r="P168" s="96">
        <f>((D168='SOLICITUD INSCRIPCIÓN'!$D$8)*1)*K168</f>
        <v>0</v>
      </c>
      <c r="Q168" s="96">
        <f>(RANK($P168,$P$2:$P$1500,0)+COUNTIF($P$2:$P168,P168)-1)*P168</f>
        <v>0</v>
      </c>
      <c r="R168" s="96">
        <f t="shared" si="10"/>
        <v>0</v>
      </c>
      <c r="S168" s="96" t="str">
        <f t="shared" si="11"/>
        <v/>
      </c>
      <c r="T168" s="96" t="str">
        <f t="shared" si="12"/>
        <v/>
      </c>
    </row>
    <row r="169" spans="1:20" ht="15" customHeight="1">
      <c r="A169" s="101"/>
      <c r="B169" s="102"/>
      <c r="C169" s="102"/>
      <c r="D169" s="102"/>
      <c r="E169" s="102"/>
      <c r="F169" s="102"/>
      <c r="G169" s="103"/>
      <c r="H169" s="102"/>
      <c r="I169" s="49"/>
      <c r="J169" s="95">
        <f t="shared" si="13"/>
        <v>0</v>
      </c>
      <c r="K169" s="96">
        <f t="shared" si="14"/>
        <v>0</v>
      </c>
      <c r="L169" s="96">
        <f>(D169='SOLICITUD INSCRIPCIÓN'!$D$8)*1</f>
        <v>1</v>
      </c>
      <c r="M169" s="96">
        <f>(RANK($L169,$L$2:$L$1500,0)+COUNTIF($L$2:$L169,L169)-1)*L169</f>
        <v>168</v>
      </c>
      <c r="N169" s="96">
        <f>((D169='SOLICITUD INSCRIPCIÓN'!$D$8)*1)*J169</f>
        <v>0</v>
      </c>
      <c r="O169" s="96">
        <f>(RANK($N169,$N$2:$N$1500,0)+COUNTIF($N$2:$N169,N169)-1)*N169</f>
        <v>0</v>
      </c>
      <c r="P169" s="96">
        <f>((D169='SOLICITUD INSCRIPCIÓN'!$D$8)*1)*K169</f>
        <v>0</v>
      </c>
      <c r="Q169" s="96">
        <f>(RANK($P169,$P$2:$P$1500,0)+COUNTIF($P$2:$P169,P169)-1)*P169</f>
        <v>0</v>
      </c>
      <c r="R169" s="96">
        <f t="shared" si="10"/>
        <v>0</v>
      </c>
      <c r="S169" s="96" t="str">
        <f t="shared" si="11"/>
        <v/>
      </c>
      <c r="T169" s="96" t="str">
        <f t="shared" si="12"/>
        <v/>
      </c>
    </row>
    <row r="170" spans="1:20" ht="15" customHeight="1">
      <c r="A170" s="101"/>
      <c r="B170" s="102"/>
      <c r="C170" s="102"/>
      <c r="D170" s="102"/>
      <c r="E170" s="102"/>
      <c r="F170" s="102"/>
      <c r="G170" s="103"/>
      <c r="H170" s="102"/>
      <c r="I170" s="49"/>
      <c r="J170" s="95">
        <f t="shared" si="13"/>
        <v>0</v>
      </c>
      <c r="K170" s="96">
        <f t="shared" si="14"/>
        <v>0</v>
      </c>
      <c r="L170" s="96">
        <f>(D170='SOLICITUD INSCRIPCIÓN'!$D$8)*1</f>
        <v>1</v>
      </c>
      <c r="M170" s="96">
        <f>(RANK($L170,$L$2:$L$1500,0)+COUNTIF($L$2:$L170,L170)-1)*L170</f>
        <v>169</v>
      </c>
      <c r="N170" s="96">
        <f>((D170='SOLICITUD INSCRIPCIÓN'!$D$8)*1)*J170</f>
        <v>0</v>
      </c>
      <c r="O170" s="96">
        <f>(RANK($N170,$N$2:$N$1500,0)+COUNTIF($N$2:$N170,N170)-1)*N170</f>
        <v>0</v>
      </c>
      <c r="P170" s="96">
        <f>((D170='SOLICITUD INSCRIPCIÓN'!$D$8)*1)*K170</f>
        <v>0</v>
      </c>
      <c r="Q170" s="96">
        <f>(RANK($P170,$P$2:$P$1500,0)+COUNTIF($P$2:$P170,P170)-1)*P170</f>
        <v>0</v>
      </c>
      <c r="R170" s="96">
        <f t="shared" si="10"/>
        <v>0</v>
      </c>
      <c r="S170" s="96" t="str">
        <f t="shared" si="11"/>
        <v/>
      </c>
      <c r="T170" s="96" t="str">
        <f t="shared" si="12"/>
        <v/>
      </c>
    </row>
    <row r="171" spans="1:20" ht="15" customHeight="1">
      <c r="A171" s="101"/>
      <c r="B171" s="102"/>
      <c r="C171" s="102"/>
      <c r="D171" s="102"/>
      <c r="E171" s="102"/>
      <c r="F171" s="102"/>
      <c r="G171" s="103"/>
      <c r="H171" s="102"/>
      <c r="I171" s="49"/>
      <c r="J171" s="95">
        <f t="shared" si="13"/>
        <v>0</v>
      </c>
      <c r="K171" s="96">
        <f t="shared" si="14"/>
        <v>0</v>
      </c>
      <c r="L171" s="96">
        <f>(D171='SOLICITUD INSCRIPCIÓN'!$D$8)*1</f>
        <v>1</v>
      </c>
      <c r="M171" s="96">
        <f>(RANK($L171,$L$2:$L$1500,0)+COUNTIF($L$2:$L171,L171)-1)*L171</f>
        <v>170</v>
      </c>
      <c r="N171" s="96">
        <f>((D171='SOLICITUD INSCRIPCIÓN'!$D$8)*1)*J171</f>
        <v>0</v>
      </c>
      <c r="O171" s="96">
        <f>(RANK($N171,$N$2:$N$1500,0)+COUNTIF($N$2:$N171,N171)-1)*N171</f>
        <v>0</v>
      </c>
      <c r="P171" s="96">
        <f>((D171='SOLICITUD INSCRIPCIÓN'!$D$8)*1)*K171</f>
        <v>0</v>
      </c>
      <c r="Q171" s="96">
        <f>(RANK($P171,$P$2:$P$1500,0)+COUNTIF($P$2:$P171,P171)-1)*P171</f>
        <v>0</v>
      </c>
      <c r="R171" s="96">
        <f t="shared" si="10"/>
        <v>0</v>
      </c>
      <c r="S171" s="96" t="str">
        <f t="shared" si="11"/>
        <v/>
      </c>
      <c r="T171" s="96" t="str">
        <f t="shared" si="12"/>
        <v/>
      </c>
    </row>
    <row r="172" spans="1:20" ht="15" customHeight="1">
      <c r="A172" s="101"/>
      <c r="B172" s="102"/>
      <c r="C172" s="102"/>
      <c r="D172" s="102"/>
      <c r="E172" s="102"/>
      <c r="F172" s="102"/>
      <c r="G172" s="103"/>
      <c r="H172" s="102"/>
      <c r="I172" s="49"/>
      <c r="J172" s="95">
        <f t="shared" si="13"/>
        <v>0</v>
      </c>
      <c r="K172" s="96">
        <f t="shared" si="14"/>
        <v>0</v>
      </c>
      <c r="L172" s="96">
        <f>(D172='SOLICITUD INSCRIPCIÓN'!$D$8)*1</f>
        <v>1</v>
      </c>
      <c r="M172" s="96">
        <f>(RANK($L172,$L$2:$L$1500,0)+COUNTIF($L$2:$L172,L172)-1)*L172</f>
        <v>171</v>
      </c>
      <c r="N172" s="96">
        <f>((D172='SOLICITUD INSCRIPCIÓN'!$D$8)*1)*J172</f>
        <v>0</v>
      </c>
      <c r="O172" s="96">
        <f>(RANK($N172,$N$2:$N$1500,0)+COUNTIF($N$2:$N172,N172)-1)*N172</f>
        <v>0</v>
      </c>
      <c r="P172" s="96">
        <f>((D172='SOLICITUD INSCRIPCIÓN'!$D$8)*1)*K172</f>
        <v>0</v>
      </c>
      <c r="Q172" s="96">
        <f>(RANK($P172,$P$2:$P$1500,0)+COUNTIF($P$2:$P172,P172)-1)*P172</f>
        <v>0</v>
      </c>
      <c r="R172" s="96">
        <f t="shared" si="10"/>
        <v>0</v>
      </c>
      <c r="S172" s="96" t="str">
        <f t="shared" si="11"/>
        <v/>
      </c>
      <c r="T172" s="96" t="str">
        <f t="shared" si="12"/>
        <v/>
      </c>
    </row>
    <row r="173" spans="1:20" ht="15" customHeight="1">
      <c r="A173" s="101"/>
      <c r="B173" s="102"/>
      <c r="C173" s="102"/>
      <c r="D173" s="102"/>
      <c r="E173" s="102"/>
      <c r="F173" s="102"/>
      <c r="G173" s="103"/>
      <c r="H173" s="102"/>
      <c r="I173" s="49"/>
      <c r="J173" s="95">
        <f t="shared" si="13"/>
        <v>0</v>
      </c>
      <c r="K173" s="96">
        <f t="shared" si="14"/>
        <v>0</v>
      </c>
      <c r="L173" s="96">
        <f>(D173='SOLICITUD INSCRIPCIÓN'!$D$8)*1</f>
        <v>1</v>
      </c>
      <c r="M173" s="96">
        <f>(RANK($L173,$L$2:$L$1500,0)+COUNTIF($L$2:$L173,L173)-1)*L173</f>
        <v>172</v>
      </c>
      <c r="N173" s="96">
        <f>((D173='SOLICITUD INSCRIPCIÓN'!$D$8)*1)*J173</f>
        <v>0</v>
      </c>
      <c r="O173" s="96">
        <f>(RANK($N173,$N$2:$N$1500,0)+COUNTIF($N$2:$N173,N173)-1)*N173</f>
        <v>0</v>
      </c>
      <c r="P173" s="96">
        <f>((D173='SOLICITUD INSCRIPCIÓN'!$D$8)*1)*K173</f>
        <v>0</v>
      </c>
      <c r="Q173" s="96">
        <f>(RANK($P173,$P$2:$P$1500,0)+COUNTIF($P$2:$P173,P173)-1)*P173</f>
        <v>0</v>
      </c>
      <c r="R173" s="96">
        <f t="shared" si="10"/>
        <v>0</v>
      </c>
      <c r="S173" s="96" t="str">
        <f t="shared" si="11"/>
        <v/>
      </c>
      <c r="T173" s="96" t="str">
        <f t="shared" si="12"/>
        <v/>
      </c>
    </row>
    <row r="174" spans="1:20" ht="15" customHeight="1">
      <c r="A174" s="101"/>
      <c r="B174" s="102"/>
      <c r="C174" s="102"/>
      <c r="D174" s="102"/>
      <c r="E174" s="102"/>
      <c r="F174" s="102"/>
      <c r="G174" s="103"/>
      <c r="H174" s="102"/>
      <c r="I174" s="49"/>
      <c r="J174" s="95">
        <f t="shared" si="13"/>
        <v>0</v>
      </c>
      <c r="K174" s="96">
        <f t="shared" si="14"/>
        <v>0</v>
      </c>
      <c r="L174" s="96">
        <f>(D174='SOLICITUD INSCRIPCIÓN'!$D$8)*1</f>
        <v>1</v>
      </c>
      <c r="M174" s="96">
        <f>(RANK($L174,$L$2:$L$1500,0)+COUNTIF($L$2:$L174,L174)-1)*L174</f>
        <v>173</v>
      </c>
      <c r="N174" s="96">
        <f>((D174='SOLICITUD INSCRIPCIÓN'!$D$8)*1)*J174</f>
        <v>0</v>
      </c>
      <c r="O174" s="96">
        <f>(RANK($N174,$N$2:$N$1500,0)+COUNTIF($N$2:$N174,N174)-1)*N174</f>
        <v>0</v>
      </c>
      <c r="P174" s="96">
        <f>((D174='SOLICITUD INSCRIPCIÓN'!$D$8)*1)*K174</f>
        <v>0</v>
      </c>
      <c r="Q174" s="96">
        <f>(RANK($P174,$P$2:$P$1500,0)+COUNTIF($P$2:$P174,P174)-1)*P174</f>
        <v>0</v>
      </c>
      <c r="R174" s="96">
        <f t="shared" si="10"/>
        <v>0</v>
      </c>
      <c r="S174" s="96" t="str">
        <f t="shared" si="11"/>
        <v/>
      </c>
      <c r="T174" s="96" t="str">
        <f t="shared" si="12"/>
        <v/>
      </c>
    </row>
    <row r="175" spans="1:20" ht="15" customHeight="1">
      <c r="A175" s="101"/>
      <c r="B175" s="102"/>
      <c r="C175" s="102"/>
      <c r="D175" s="102"/>
      <c r="E175" s="102"/>
      <c r="F175" s="102"/>
      <c r="G175" s="103"/>
      <c r="H175" s="102"/>
      <c r="I175" s="49"/>
      <c r="J175" s="95">
        <f t="shared" si="13"/>
        <v>0</v>
      </c>
      <c r="K175" s="96">
        <f t="shared" si="14"/>
        <v>0</v>
      </c>
      <c r="L175" s="96">
        <f>(D175='SOLICITUD INSCRIPCIÓN'!$D$8)*1</f>
        <v>1</v>
      </c>
      <c r="M175" s="96">
        <f>(RANK($L175,$L$2:$L$1500,0)+COUNTIF($L$2:$L175,L175)-1)*L175</f>
        <v>174</v>
      </c>
      <c r="N175" s="96">
        <f>((D175='SOLICITUD INSCRIPCIÓN'!$D$8)*1)*J175</f>
        <v>0</v>
      </c>
      <c r="O175" s="96">
        <f>(RANK($N175,$N$2:$N$1500,0)+COUNTIF($N$2:$N175,N175)-1)*N175</f>
        <v>0</v>
      </c>
      <c r="P175" s="96">
        <f>((D175='SOLICITUD INSCRIPCIÓN'!$D$8)*1)*K175</f>
        <v>0</v>
      </c>
      <c r="Q175" s="96">
        <f>(RANK($P175,$P$2:$P$1500,0)+COUNTIF($P$2:$P175,P175)-1)*P175</f>
        <v>0</v>
      </c>
      <c r="R175" s="96">
        <f t="shared" si="10"/>
        <v>0</v>
      </c>
      <c r="S175" s="96" t="str">
        <f t="shared" si="11"/>
        <v/>
      </c>
      <c r="T175" s="96" t="str">
        <f t="shared" si="12"/>
        <v/>
      </c>
    </row>
    <row r="176" spans="1:20" ht="15" customHeight="1">
      <c r="A176" s="101"/>
      <c r="B176" s="102"/>
      <c r="C176" s="102"/>
      <c r="D176" s="102"/>
      <c r="E176" s="102"/>
      <c r="F176" s="102"/>
      <c r="G176" s="103"/>
      <c r="H176" s="102"/>
      <c r="I176" s="49"/>
      <c r="J176" s="95">
        <f t="shared" si="13"/>
        <v>0</v>
      </c>
      <c r="K176" s="96">
        <f t="shared" si="14"/>
        <v>0</v>
      </c>
      <c r="L176" s="96">
        <f>(D176='SOLICITUD INSCRIPCIÓN'!$D$8)*1</f>
        <v>1</v>
      </c>
      <c r="M176" s="96">
        <f>(RANK($L176,$L$2:$L$1500,0)+COUNTIF($L$2:$L176,L176)-1)*L176</f>
        <v>175</v>
      </c>
      <c r="N176" s="96">
        <f>((D176='SOLICITUD INSCRIPCIÓN'!$D$8)*1)*J176</f>
        <v>0</v>
      </c>
      <c r="O176" s="96">
        <f>(RANK($N176,$N$2:$N$1500,0)+COUNTIF($N$2:$N176,N176)-1)*N176</f>
        <v>0</v>
      </c>
      <c r="P176" s="96">
        <f>((D176='SOLICITUD INSCRIPCIÓN'!$D$8)*1)*K176</f>
        <v>0</v>
      </c>
      <c r="Q176" s="96">
        <f>(RANK($P176,$P$2:$P$1500,0)+COUNTIF($P$2:$P176,P176)-1)*P176</f>
        <v>0</v>
      </c>
      <c r="R176" s="96">
        <f t="shared" si="10"/>
        <v>0</v>
      </c>
      <c r="S176" s="96" t="str">
        <f t="shared" si="11"/>
        <v/>
      </c>
      <c r="T176" s="96" t="str">
        <f t="shared" si="12"/>
        <v/>
      </c>
    </row>
    <row r="177" spans="1:20" ht="15" customHeight="1">
      <c r="A177" s="101"/>
      <c r="B177" s="102"/>
      <c r="C177" s="102"/>
      <c r="D177" s="102"/>
      <c r="E177" s="102"/>
      <c r="F177" s="102"/>
      <c r="G177" s="103"/>
      <c r="H177" s="102"/>
      <c r="I177" s="49"/>
      <c r="J177" s="95">
        <f t="shared" si="13"/>
        <v>0</v>
      </c>
      <c r="K177" s="96">
        <f t="shared" si="14"/>
        <v>0</v>
      </c>
      <c r="L177" s="96">
        <f>(D177='SOLICITUD INSCRIPCIÓN'!$D$8)*1</f>
        <v>1</v>
      </c>
      <c r="M177" s="96">
        <f>(RANK($L177,$L$2:$L$1500,0)+COUNTIF($L$2:$L177,L177)-1)*L177</f>
        <v>176</v>
      </c>
      <c r="N177" s="96">
        <f>((D177='SOLICITUD INSCRIPCIÓN'!$D$8)*1)*J177</f>
        <v>0</v>
      </c>
      <c r="O177" s="96">
        <f>(RANK($N177,$N$2:$N$1500,0)+COUNTIF($N$2:$N177,N177)-1)*N177</f>
        <v>0</v>
      </c>
      <c r="P177" s="96">
        <f>((D177='SOLICITUD INSCRIPCIÓN'!$D$8)*1)*K177</f>
        <v>0</v>
      </c>
      <c r="Q177" s="96">
        <f>(RANK($P177,$P$2:$P$1500,0)+COUNTIF($P$2:$P177,P177)-1)*P177</f>
        <v>0</v>
      </c>
      <c r="R177" s="96">
        <f t="shared" si="10"/>
        <v>0</v>
      </c>
      <c r="S177" s="96" t="str">
        <f t="shared" si="11"/>
        <v/>
      </c>
      <c r="T177" s="96" t="str">
        <f t="shared" si="12"/>
        <v/>
      </c>
    </row>
    <row r="178" spans="1:20" ht="15" customHeight="1">
      <c r="A178" s="101"/>
      <c r="B178" s="102"/>
      <c r="C178" s="102"/>
      <c r="D178" s="102"/>
      <c r="E178" s="102"/>
      <c r="F178" s="102"/>
      <c r="G178" s="103"/>
      <c r="H178" s="102"/>
      <c r="I178" s="49"/>
      <c r="J178" s="95">
        <f t="shared" si="13"/>
        <v>0</v>
      </c>
      <c r="K178" s="96">
        <f t="shared" si="14"/>
        <v>0</v>
      </c>
      <c r="L178" s="96">
        <f>(D178='SOLICITUD INSCRIPCIÓN'!$D$8)*1</f>
        <v>1</v>
      </c>
      <c r="M178" s="96">
        <f>(RANK($L178,$L$2:$L$1500,0)+COUNTIF($L$2:$L178,L178)-1)*L178</f>
        <v>177</v>
      </c>
      <c r="N178" s="96">
        <f>((D178='SOLICITUD INSCRIPCIÓN'!$D$8)*1)*J178</f>
        <v>0</v>
      </c>
      <c r="O178" s="96">
        <f>(RANK($N178,$N$2:$N$1500,0)+COUNTIF($N$2:$N178,N178)-1)*N178</f>
        <v>0</v>
      </c>
      <c r="P178" s="96">
        <f>((D178='SOLICITUD INSCRIPCIÓN'!$D$8)*1)*K178</f>
        <v>0</v>
      </c>
      <c r="Q178" s="96">
        <f>(RANK($P178,$P$2:$P$1500,0)+COUNTIF($P$2:$P178,P178)-1)*P178</f>
        <v>0</v>
      </c>
      <c r="R178" s="96">
        <f t="shared" si="10"/>
        <v>0</v>
      </c>
      <c r="S178" s="96" t="str">
        <f t="shared" si="11"/>
        <v/>
      </c>
      <c r="T178" s="96" t="str">
        <f t="shared" si="12"/>
        <v/>
      </c>
    </row>
    <row r="179" spans="1:20" ht="15" customHeight="1">
      <c r="A179" s="101"/>
      <c r="B179" s="102"/>
      <c r="C179" s="102"/>
      <c r="D179" s="102"/>
      <c r="E179" s="102"/>
      <c r="F179" s="102"/>
      <c r="G179" s="103"/>
      <c r="H179" s="102"/>
      <c r="I179" s="104"/>
      <c r="J179" s="95">
        <f t="shared" si="13"/>
        <v>0</v>
      </c>
      <c r="K179" s="96">
        <f t="shared" si="14"/>
        <v>0</v>
      </c>
      <c r="L179" s="96">
        <f>(D179='SOLICITUD INSCRIPCIÓN'!$D$8)*1</f>
        <v>1</v>
      </c>
      <c r="M179" s="96">
        <f>(RANK($L179,$L$2:$L$1500,0)+COUNTIF($L$2:$L179,L179)-1)*L179</f>
        <v>178</v>
      </c>
      <c r="N179" s="96">
        <f>((D179='SOLICITUD INSCRIPCIÓN'!$D$8)*1)*J179</f>
        <v>0</v>
      </c>
      <c r="O179" s="96">
        <f>(RANK($N179,$N$2:$N$1500,0)+COUNTIF($N$2:$N179,N179)-1)*N179</f>
        <v>0</v>
      </c>
      <c r="P179" s="96">
        <f>((D179='SOLICITUD INSCRIPCIÓN'!$D$8)*1)*K179</f>
        <v>0</v>
      </c>
      <c r="Q179" s="96">
        <f>(RANK($P179,$P$2:$P$1500,0)+COUNTIF($P$2:$P179,P179)-1)*P179</f>
        <v>0</v>
      </c>
      <c r="R179" s="96">
        <f t="shared" si="10"/>
        <v>0</v>
      </c>
      <c r="S179" s="96" t="str">
        <f t="shared" si="11"/>
        <v/>
      </c>
      <c r="T179" s="96" t="str">
        <f t="shared" si="12"/>
        <v/>
      </c>
    </row>
    <row r="180" spans="1:20" ht="15" customHeight="1">
      <c r="A180" s="101"/>
      <c r="B180" s="102"/>
      <c r="C180" s="102"/>
      <c r="D180" s="102"/>
      <c r="E180" s="102"/>
      <c r="F180" s="102"/>
      <c r="G180" s="103"/>
      <c r="H180" s="102"/>
      <c r="I180" s="104"/>
      <c r="J180" s="95">
        <f t="shared" si="13"/>
        <v>0</v>
      </c>
      <c r="K180" s="96">
        <f t="shared" si="14"/>
        <v>0</v>
      </c>
      <c r="L180" s="96">
        <f>(D180='SOLICITUD INSCRIPCIÓN'!$D$8)*1</f>
        <v>1</v>
      </c>
      <c r="M180" s="96">
        <f>(RANK($L180,$L$2:$L$1500,0)+COUNTIF($L$2:$L180,L180)-1)*L180</f>
        <v>179</v>
      </c>
      <c r="N180" s="96">
        <f>((D180='SOLICITUD INSCRIPCIÓN'!$D$8)*1)*J180</f>
        <v>0</v>
      </c>
      <c r="O180" s="96">
        <f>(RANK($N180,$N$2:$N$1500,0)+COUNTIF($N$2:$N180,N180)-1)*N180</f>
        <v>0</v>
      </c>
      <c r="P180" s="96">
        <f>((D180='SOLICITUD INSCRIPCIÓN'!$D$8)*1)*K180</f>
        <v>0</v>
      </c>
      <c r="Q180" s="96">
        <f>(RANK($P180,$P$2:$P$1500,0)+COUNTIF($P$2:$P180,P180)-1)*P180</f>
        <v>0</v>
      </c>
      <c r="R180" s="96">
        <f t="shared" si="10"/>
        <v>0</v>
      </c>
      <c r="S180" s="96" t="str">
        <f t="shared" si="11"/>
        <v/>
      </c>
      <c r="T180" s="96" t="str">
        <f t="shared" si="12"/>
        <v/>
      </c>
    </row>
    <row r="181" spans="1:20" ht="15" customHeight="1">
      <c r="A181" s="101"/>
      <c r="B181" s="102"/>
      <c r="C181" s="102"/>
      <c r="D181" s="102"/>
      <c r="E181" s="102"/>
      <c r="F181" s="102"/>
      <c r="G181" s="103"/>
      <c r="H181" s="102"/>
      <c r="I181" s="49"/>
      <c r="J181" s="95">
        <f t="shared" si="13"/>
        <v>0</v>
      </c>
      <c r="K181" s="96">
        <f t="shared" si="14"/>
        <v>0</v>
      </c>
      <c r="L181" s="96">
        <f>(D181='SOLICITUD INSCRIPCIÓN'!$D$8)*1</f>
        <v>1</v>
      </c>
      <c r="M181" s="96">
        <f>(RANK($L181,$L$2:$L$1500,0)+COUNTIF($L$2:$L181,L181)-1)*L181</f>
        <v>180</v>
      </c>
      <c r="N181" s="96">
        <f>((D181='SOLICITUD INSCRIPCIÓN'!$D$8)*1)*J181</f>
        <v>0</v>
      </c>
      <c r="O181" s="96">
        <f>(RANK($N181,$N$2:$N$1500,0)+COUNTIF($N$2:$N181,N181)-1)*N181</f>
        <v>0</v>
      </c>
      <c r="P181" s="96">
        <f>((D181='SOLICITUD INSCRIPCIÓN'!$D$8)*1)*K181</f>
        <v>0</v>
      </c>
      <c r="Q181" s="96">
        <f>(RANK($P181,$P$2:$P$1500,0)+COUNTIF($P$2:$P181,P181)-1)*P181</f>
        <v>0</v>
      </c>
      <c r="R181" s="96">
        <f t="shared" si="10"/>
        <v>0</v>
      </c>
      <c r="S181" s="96" t="str">
        <f t="shared" si="11"/>
        <v/>
      </c>
      <c r="T181" s="96" t="str">
        <f t="shared" si="12"/>
        <v/>
      </c>
    </row>
    <row r="182" spans="1:20" ht="15" customHeight="1">
      <c r="A182" s="101"/>
      <c r="B182" s="102"/>
      <c r="C182" s="102"/>
      <c r="D182" s="102"/>
      <c r="E182" s="102"/>
      <c r="F182" s="102"/>
      <c r="G182" s="103"/>
      <c r="H182" s="102"/>
      <c r="I182" s="49"/>
      <c r="J182" s="95">
        <f t="shared" si="13"/>
        <v>0</v>
      </c>
      <c r="K182" s="96">
        <f t="shared" si="14"/>
        <v>0</v>
      </c>
      <c r="L182" s="96">
        <f>(D182='SOLICITUD INSCRIPCIÓN'!$D$8)*1</f>
        <v>1</v>
      </c>
      <c r="M182" s="96">
        <f>(RANK($L182,$L$2:$L$1500,0)+COUNTIF($L$2:$L182,L182)-1)*L182</f>
        <v>181</v>
      </c>
      <c r="N182" s="96">
        <f>((D182='SOLICITUD INSCRIPCIÓN'!$D$8)*1)*J182</f>
        <v>0</v>
      </c>
      <c r="O182" s="96">
        <f>(RANK($N182,$N$2:$N$1500,0)+COUNTIF($N$2:$N182,N182)-1)*N182</f>
        <v>0</v>
      </c>
      <c r="P182" s="96">
        <f>((D182='SOLICITUD INSCRIPCIÓN'!$D$8)*1)*K182</f>
        <v>0</v>
      </c>
      <c r="Q182" s="96">
        <f>(RANK($P182,$P$2:$P$1500,0)+COUNTIF($P$2:$P182,P182)-1)*P182</f>
        <v>0</v>
      </c>
      <c r="R182" s="96">
        <f t="shared" si="10"/>
        <v>0</v>
      </c>
      <c r="S182" s="96" t="str">
        <f t="shared" si="11"/>
        <v/>
      </c>
      <c r="T182" s="96" t="str">
        <f t="shared" si="12"/>
        <v/>
      </c>
    </row>
    <row r="183" spans="1:20" ht="15" customHeight="1">
      <c r="A183" s="101"/>
      <c r="B183" s="102"/>
      <c r="C183" s="102"/>
      <c r="D183" s="102"/>
      <c r="E183" s="102"/>
      <c r="F183" s="102"/>
      <c r="G183" s="103"/>
      <c r="H183" s="102"/>
      <c r="I183" s="49"/>
      <c r="J183" s="95">
        <f t="shared" si="13"/>
        <v>0</v>
      </c>
      <c r="K183" s="96">
        <f t="shared" si="14"/>
        <v>0</v>
      </c>
      <c r="L183" s="96">
        <f>(D183='SOLICITUD INSCRIPCIÓN'!$D$8)*1</f>
        <v>1</v>
      </c>
      <c r="M183" s="96">
        <f>(RANK($L183,$L$2:$L$1500,0)+COUNTIF($L$2:$L183,L183)-1)*L183</f>
        <v>182</v>
      </c>
      <c r="N183" s="96">
        <f>((D183='SOLICITUD INSCRIPCIÓN'!$D$8)*1)*J183</f>
        <v>0</v>
      </c>
      <c r="O183" s="96">
        <f>(RANK($N183,$N$2:$N$1500,0)+COUNTIF($N$2:$N183,N183)-1)*N183</f>
        <v>0</v>
      </c>
      <c r="P183" s="96">
        <f>((D183='SOLICITUD INSCRIPCIÓN'!$D$8)*1)*K183</f>
        <v>0</v>
      </c>
      <c r="Q183" s="96">
        <f>(RANK($P183,$P$2:$P$1500,0)+COUNTIF($P$2:$P183,P183)-1)*P183</f>
        <v>0</v>
      </c>
      <c r="R183" s="96">
        <f t="shared" si="10"/>
        <v>0</v>
      </c>
      <c r="S183" s="96" t="str">
        <f t="shared" si="11"/>
        <v/>
      </c>
      <c r="T183" s="96" t="str">
        <f t="shared" si="12"/>
        <v/>
      </c>
    </row>
    <row r="184" spans="1:20" ht="15" customHeight="1">
      <c r="A184" s="101"/>
      <c r="B184" s="102"/>
      <c r="C184" s="102"/>
      <c r="D184" s="102"/>
      <c r="E184" s="102"/>
      <c r="F184" s="102"/>
      <c r="G184" s="103"/>
      <c r="H184" s="102"/>
      <c r="I184" s="49"/>
      <c r="J184" s="95">
        <f t="shared" si="13"/>
        <v>0</v>
      </c>
      <c r="K184" s="96">
        <f t="shared" si="14"/>
        <v>0</v>
      </c>
      <c r="L184" s="96">
        <f>(D184='SOLICITUD INSCRIPCIÓN'!$D$8)*1</f>
        <v>1</v>
      </c>
      <c r="M184" s="96">
        <f>(RANK($L184,$L$2:$L$1500,0)+COUNTIF($L$2:$L184,L184)-1)*L184</f>
        <v>183</v>
      </c>
      <c r="N184" s="96">
        <f>((D184='SOLICITUD INSCRIPCIÓN'!$D$8)*1)*J184</f>
        <v>0</v>
      </c>
      <c r="O184" s="96">
        <f>(RANK($N184,$N$2:$N$1500,0)+COUNTIF($N$2:$N184,N184)-1)*N184</f>
        <v>0</v>
      </c>
      <c r="P184" s="96">
        <f>((D184='SOLICITUD INSCRIPCIÓN'!$D$8)*1)*K184</f>
        <v>0</v>
      </c>
      <c r="Q184" s="96">
        <f>(RANK($P184,$P$2:$P$1500,0)+COUNTIF($P$2:$P184,P184)-1)*P184</f>
        <v>0</v>
      </c>
      <c r="R184" s="96">
        <f t="shared" si="10"/>
        <v>0</v>
      </c>
      <c r="S184" s="96" t="str">
        <f t="shared" si="11"/>
        <v/>
      </c>
      <c r="T184" s="96" t="str">
        <f t="shared" si="12"/>
        <v/>
      </c>
    </row>
    <row r="185" spans="1:20" ht="15" customHeight="1">
      <c r="A185" s="101"/>
      <c r="B185" s="102"/>
      <c r="C185" s="102"/>
      <c r="D185" s="102"/>
      <c r="E185" s="102"/>
      <c r="F185" s="102"/>
      <c r="G185" s="103"/>
      <c r="H185" s="102"/>
      <c r="I185" s="49"/>
      <c r="J185" s="95">
        <f t="shared" si="13"/>
        <v>0</v>
      </c>
      <c r="K185" s="96">
        <f t="shared" si="14"/>
        <v>0</v>
      </c>
      <c r="L185" s="96">
        <f>(D185='SOLICITUD INSCRIPCIÓN'!$D$8)*1</f>
        <v>1</v>
      </c>
      <c r="M185" s="96">
        <f>(RANK($L185,$L$2:$L$1500,0)+COUNTIF($L$2:$L185,L185)-1)*L185</f>
        <v>184</v>
      </c>
      <c r="N185" s="96">
        <f>((D185='SOLICITUD INSCRIPCIÓN'!$D$8)*1)*J185</f>
        <v>0</v>
      </c>
      <c r="O185" s="96">
        <f>(RANK($N185,$N$2:$N$1500,0)+COUNTIF($N$2:$N185,N185)-1)*N185</f>
        <v>0</v>
      </c>
      <c r="P185" s="96">
        <f>((D185='SOLICITUD INSCRIPCIÓN'!$D$8)*1)*K185</f>
        <v>0</v>
      </c>
      <c r="Q185" s="96">
        <f>(RANK($P185,$P$2:$P$1500,0)+COUNTIF($P$2:$P185,P185)-1)*P185</f>
        <v>0</v>
      </c>
      <c r="R185" s="96">
        <f t="shared" si="10"/>
        <v>0</v>
      </c>
      <c r="S185" s="96" t="str">
        <f t="shared" si="11"/>
        <v/>
      </c>
      <c r="T185" s="96" t="str">
        <f t="shared" si="12"/>
        <v/>
      </c>
    </row>
    <row r="186" spans="1:20" ht="15" customHeight="1">
      <c r="A186" s="101"/>
      <c r="B186" s="102"/>
      <c r="C186" s="102"/>
      <c r="D186" s="102"/>
      <c r="E186" s="102"/>
      <c r="F186" s="102"/>
      <c r="G186" s="103"/>
      <c r="H186" s="102"/>
      <c r="I186" s="49"/>
      <c r="J186" s="95">
        <f t="shared" si="13"/>
        <v>0</v>
      </c>
      <c r="K186" s="96">
        <f t="shared" si="14"/>
        <v>0</v>
      </c>
      <c r="L186" s="96">
        <f>(D186='SOLICITUD INSCRIPCIÓN'!$D$8)*1</f>
        <v>1</v>
      </c>
      <c r="M186" s="96">
        <f>(RANK($L186,$L$2:$L$1500,0)+COUNTIF($L$2:$L186,L186)-1)*L186</f>
        <v>185</v>
      </c>
      <c r="N186" s="96">
        <f>((D186='SOLICITUD INSCRIPCIÓN'!$D$8)*1)*J186</f>
        <v>0</v>
      </c>
      <c r="O186" s="96">
        <f>(RANK($N186,$N$2:$N$1500,0)+COUNTIF($N$2:$N186,N186)-1)*N186</f>
        <v>0</v>
      </c>
      <c r="P186" s="96">
        <f>((D186='SOLICITUD INSCRIPCIÓN'!$D$8)*1)*K186</f>
        <v>0</v>
      </c>
      <c r="Q186" s="96">
        <f>(RANK($P186,$P$2:$P$1500,0)+COUNTIF($P$2:$P186,P186)-1)*P186</f>
        <v>0</v>
      </c>
      <c r="R186" s="96">
        <f t="shared" si="10"/>
        <v>0</v>
      </c>
      <c r="S186" s="96" t="str">
        <f t="shared" si="11"/>
        <v/>
      </c>
      <c r="T186" s="96" t="str">
        <f t="shared" si="12"/>
        <v/>
      </c>
    </row>
    <row r="187" spans="1:20" ht="15" customHeight="1">
      <c r="A187" s="101"/>
      <c r="B187" s="102"/>
      <c r="C187" s="102"/>
      <c r="D187" s="102"/>
      <c r="E187" s="102"/>
      <c r="F187" s="102"/>
      <c r="G187" s="103"/>
      <c r="H187" s="102"/>
      <c r="I187" s="49"/>
      <c r="J187" s="95">
        <f t="shared" si="13"/>
        <v>0</v>
      </c>
      <c r="K187" s="96">
        <f t="shared" si="14"/>
        <v>0</v>
      </c>
      <c r="L187" s="96">
        <f>(D187='SOLICITUD INSCRIPCIÓN'!$D$8)*1</f>
        <v>1</v>
      </c>
      <c r="M187" s="96">
        <f>(RANK($L187,$L$2:$L$1500,0)+COUNTIF($L$2:$L187,L187)-1)*L187</f>
        <v>186</v>
      </c>
      <c r="N187" s="96">
        <f>((D187='SOLICITUD INSCRIPCIÓN'!$D$8)*1)*J187</f>
        <v>0</v>
      </c>
      <c r="O187" s="96">
        <f>(RANK($N187,$N$2:$N$1500,0)+COUNTIF($N$2:$N187,N187)-1)*N187</f>
        <v>0</v>
      </c>
      <c r="P187" s="96">
        <f>((D187='SOLICITUD INSCRIPCIÓN'!$D$8)*1)*K187</f>
        <v>0</v>
      </c>
      <c r="Q187" s="96">
        <f>(RANK($P187,$P$2:$P$1500,0)+COUNTIF($P$2:$P187,P187)-1)*P187</f>
        <v>0</v>
      </c>
      <c r="R187" s="96">
        <f t="shared" si="10"/>
        <v>0</v>
      </c>
      <c r="S187" s="96" t="str">
        <f t="shared" si="11"/>
        <v/>
      </c>
      <c r="T187" s="96" t="str">
        <f t="shared" si="12"/>
        <v/>
      </c>
    </row>
    <row r="188" spans="1:20" ht="15" customHeight="1">
      <c r="A188" s="101"/>
      <c r="B188" s="102"/>
      <c r="C188" s="102"/>
      <c r="D188" s="102"/>
      <c r="E188" s="102"/>
      <c r="F188" s="102"/>
      <c r="G188" s="103"/>
      <c r="H188" s="102"/>
      <c r="I188" s="49"/>
      <c r="J188" s="95">
        <f t="shared" si="13"/>
        <v>0</v>
      </c>
      <c r="K188" s="96">
        <f t="shared" si="14"/>
        <v>0</v>
      </c>
      <c r="L188" s="96">
        <f>(D188='SOLICITUD INSCRIPCIÓN'!$D$8)*1</f>
        <v>1</v>
      </c>
      <c r="M188" s="96">
        <f>(RANK($L188,$L$2:$L$1500,0)+COUNTIF($L$2:$L188,L188)-1)*L188</f>
        <v>187</v>
      </c>
      <c r="N188" s="96">
        <f>((D188='SOLICITUD INSCRIPCIÓN'!$D$8)*1)*J188</f>
        <v>0</v>
      </c>
      <c r="O188" s="96">
        <f>(RANK($N188,$N$2:$N$1500,0)+COUNTIF($N$2:$N188,N188)-1)*N188</f>
        <v>0</v>
      </c>
      <c r="P188" s="96">
        <f>((D188='SOLICITUD INSCRIPCIÓN'!$D$8)*1)*K188</f>
        <v>0</v>
      </c>
      <c r="Q188" s="96">
        <f>(RANK($P188,$P$2:$P$1500,0)+COUNTIF($P$2:$P188,P188)-1)*P188</f>
        <v>0</v>
      </c>
      <c r="R188" s="96">
        <f t="shared" si="10"/>
        <v>0</v>
      </c>
      <c r="S188" s="96" t="str">
        <f t="shared" si="11"/>
        <v/>
      </c>
      <c r="T188" s="96" t="str">
        <f t="shared" si="12"/>
        <v/>
      </c>
    </row>
    <row r="189" spans="1:20" ht="15" customHeight="1">
      <c r="A189" s="101"/>
      <c r="B189" s="102"/>
      <c r="C189" s="102"/>
      <c r="D189" s="102"/>
      <c r="E189" s="102"/>
      <c r="F189" s="102"/>
      <c r="G189" s="103"/>
      <c r="H189" s="102"/>
      <c r="I189" s="49"/>
      <c r="J189" s="95">
        <f t="shared" si="13"/>
        <v>0</v>
      </c>
      <c r="K189" s="96">
        <f t="shared" si="14"/>
        <v>0</v>
      </c>
      <c r="L189" s="96">
        <f>(D189='SOLICITUD INSCRIPCIÓN'!$D$8)*1</f>
        <v>1</v>
      </c>
      <c r="M189" s="96">
        <f>(RANK($L189,$L$2:$L$1500,0)+COUNTIF($L$2:$L189,L189)-1)*L189</f>
        <v>188</v>
      </c>
      <c r="N189" s="96">
        <f>((D189='SOLICITUD INSCRIPCIÓN'!$D$8)*1)*J189</f>
        <v>0</v>
      </c>
      <c r="O189" s="96">
        <f>(RANK($N189,$N$2:$N$1500,0)+COUNTIF($N$2:$N189,N189)-1)*N189</f>
        <v>0</v>
      </c>
      <c r="P189" s="96">
        <f>((D189='SOLICITUD INSCRIPCIÓN'!$D$8)*1)*K189</f>
        <v>0</v>
      </c>
      <c r="Q189" s="96">
        <f>(RANK($P189,$P$2:$P$1500,0)+COUNTIF($P$2:$P189,P189)-1)*P189</f>
        <v>0</v>
      </c>
      <c r="R189" s="96">
        <f t="shared" si="10"/>
        <v>0</v>
      </c>
      <c r="S189" s="96" t="str">
        <f t="shared" si="11"/>
        <v/>
      </c>
      <c r="T189" s="96" t="str">
        <f t="shared" si="12"/>
        <v/>
      </c>
    </row>
    <row r="190" spans="1:20" ht="15" customHeight="1">
      <c r="A190" s="101"/>
      <c r="B190" s="102"/>
      <c r="C190" s="102"/>
      <c r="D190" s="102"/>
      <c r="E190" s="102"/>
      <c r="F190" s="102"/>
      <c r="G190" s="103"/>
      <c r="H190" s="102"/>
      <c r="I190" s="49"/>
      <c r="J190" s="95">
        <f t="shared" si="13"/>
        <v>0</v>
      </c>
      <c r="K190" s="96">
        <f t="shared" si="14"/>
        <v>0</v>
      </c>
      <c r="L190" s="96">
        <f>(D190='SOLICITUD INSCRIPCIÓN'!$D$8)*1</f>
        <v>1</v>
      </c>
      <c r="M190" s="96">
        <f>(RANK($L190,$L$2:$L$1500,0)+COUNTIF($L$2:$L190,L190)-1)*L190</f>
        <v>189</v>
      </c>
      <c r="N190" s="96">
        <f>((D190='SOLICITUD INSCRIPCIÓN'!$D$8)*1)*J190</f>
        <v>0</v>
      </c>
      <c r="O190" s="96">
        <f>(RANK($N190,$N$2:$N$1500,0)+COUNTIF($N$2:$N190,N190)-1)*N190</f>
        <v>0</v>
      </c>
      <c r="P190" s="96">
        <f>((D190='SOLICITUD INSCRIPCIÓN'!$D$8)*1)*K190</f>
        <v>0</v>
      </c>
      <c r="Q190" s="96">
        <f>(RANK($P190,$P$2:$P$1500,0)+COUNTIF($P$2:$P190,P190)-1)*P190</f>
        <v>0</v>
      </c>
      <c r="R190" s="96">
        <f t="shared" si="10"/>
        <v>0</v>
      </c>
      <c r="S190" s="96" t="str">
        <f t="shared" si="11"/>
        <v/>
      </c>
      <c r="T190" s="96" t="str">
        <f t="shared" si="12"/>
        <v/>
      </c>
    </row>
    <row r="191" spans="1:20" ht="15" customHeight="1">
      <c r="A191" s="101"/>
      <c r="B191" s="102"/>
      <c r="C191" s="102"/>
      <c r="D191" s="102"/>
      <c r="E191" s="102"/>
      <c r="F191" s="102"/>
      <c r="G191" s="103"/>
      <c r="H191" s="102"/>
      <c r="I191" s="49"/>
      <c r="J191" s="95">
        <f t="shared" si="13"/>
        <v>0</v>
      </c>
      <c r="K191" s="96">
        <f t="shared" si="14"/>
        <v>0</v>
      </c>
      <c r="L191" s="96">
        <f>(D191='SOLICITUD INSCRIPCIÓN'!$D$8)*1</f>
        <v>1</v>
      </c>
      <c r="M191" s="96">
        <f>(RANK($L191,$L$2:$L$1500,0)+COUNTIF($L$2:$L191,L191)-1)*L191</f>
        <v>190</v>
      </c>
      <c r="N191" s="96">
        <f>((D191='SOLICITUD INSCRIPCIÓN'!$D$8)*1)*J191</f>
        <v>0</v>
      </c>
      <c r="O191" s="96">
        <f>(RANK($N191,$N$2:$N$1500,0)+COUNTIF($N$2:$N191,N191)-1)*N191</f>
        <v>0</v>
      </c>
      <c r="P191" s="96">
        <f>((D191='SOLICITUD INSCRIPCIÓN'!$D$8)*1)*K191</f>
        <v>0</v>
      </c>
      <c r="Q191" s="96">
        <f>(RANK($P191,$P$2:$P$1500,0)+COUNTIF($P$2:$P191,P191)-1)*P191</f>
        <v>0</v>
      </c>
      <c r="R191" s="96">
        <f t="shared" si="10"/>
        <v>0</v>
      </c>
      <c r="S191" s="96" t="str">
        <f t="shared" si="11"/>
        <v/>
      </c>
      <c r="T191" s="96" t="str">
        <f t="shared" si="12"/>
        <v/>
      </c>
    </row>
    <row r="192" spans="1:20" ht="15" customHeight="1">
      <c r="A192" s="101"/>
      <c r="B192" s="102"/>
      <c r="C192" s="102"/>
      <c r="D192" s="102"/>
      <c r="E192" s="102"/>
      <c r="F192" s="102"/>
      <c r="G192" s="103"/>
      <c r="H192" s="102"/>
      <c r="I192" s="49"/>
      <c r="J192" s="95">
        <f t="shared" si="13"/>
        <v>0</v>
      </c>
      <c r="K192" s="96">
        <f t="shared" si="14"/>
        <v>0</v>
      </c>
      <c r="L192" s="96">
        <f>(D192='SOLICITUD INSCRIPCIÓN'!$D$8)*1</f>
        <v>1</v>
      </c>
      <c r="M192" s="96">
        <f>(RANK($L192,$L$2:$L$1500,0)+COUNTIF($L$2:$L192,L192)-1)*L192</f>
        <v>191</v>
      </c>
      <c r="N192" s="96">
        <f>((D192='SOLICITUD INSCRIPCIÓN'!$D$8)*1)*J192</f>
        <v>0</v>
      </c>
      <c r="O192" s="96">
        <f>(RANK($N192,$N$2:$N$1500,0)+COUNTIF($N$2:$N192,N192)-1)*N192</f>
        <v>0</v>
      </c>
      <c r="P192" s="96">
        <f>((D192='SOLICITUD INSCRIPCIÓN'!$D$8)*1)*K192</f>
        <v>0</v>
      </c>
      <c r="Q192" s="96">
        <f>(RANK($P192,$P$2:$P$1500,0)+COUNTIF($P$2:$P192,P192)-1)*P192</f>
        <v>0</v>
      </c>
      <c r="R192" s="96">
        <f t="shared" si="10"/>
        <v>0</v>
      </c>
      <c r="S192" s="96" t="str">
        <f t="shared" si="11"/>
        <v/>
      </c>
      <c r="T192" s="96" t="str">
        <f t="shared" si="12"/>
        <v/>
      </c>
    </row>
    <row r="193" spans="1:20" ht="15" customHeight="1">
      <c r="A193" s="101"/>
      <c r="B193" s="102"/>
      <c r="C193" s="102"/>
      <c r="D193" s="102"/>
      <c r="E193" s="102"/>
      <c r="F193" s="102"/>
      <c r="G193" s="103"/>
      <c r="H193" s="102"/>
      <c r="I193" s="49"/>
      <c r="J193" s="95">
        <f t="shared" si="13"/>
        <v>0</v>
      </c>
      <c r="K193" s="96">
        <f t="shared" si="14"/>
        <v>0</v>
      </c>
      <c r="L193" s="96">
        <f>(D193='SOLICITUD INSCRIPCIÓN'!$D$8)*1</f>
        <v>1</v>
      </c>
      <c r="M193" s="96">
        <f>(RANK($L193,$L$2:$L$1500,0)+COUNTIF($L$2:$L193,L193)-1)*L193</f>
        <v>192</v>
      </c>
      <c r="N193" s="96">
        <f>((D193='SOLICITUD INSCRIPCIÓN'!$D$8)*1)*J193</f>
        <v>0</v>
      </c>
      <c r="O193" s="96">
        <f>(RANK($N193,$N$2:$N$1500,0)+COUNTIF($N$2:$N193,N193)-1)*N193</f>
        <v>0</v>
      </c>
      <c r="P193" s="96">
        <f>((D193='SOLICITUD INSCRIPCIÓN'!$D$8)*1)*K193</f>
        <v>0</v>
      </c>
      <c r="Q193" s="96">
        <f>(RANK($P193,$P$2:$P$1500,0)+COUNTIF($P$2:$P193,P193)-1)*P193</f>
        <v>0</v>
      </c>
      <c r="R193" s="96">
        <f t="shared" si="10"/>
        <v>0</v>
      </c>
      <c r="S193" s="96" t="str">
        <f t="shared" si="11"/>
        <v/>
      </c>
      <c r="T193" s="96" t="str">
        <f t="shared" si="12"/>
        <v/>
      </c>
    </row>
    <row r="194" spans="1:20" ht="15" customHeight="1">
      <c r="A194" s="101"/>
      <c r="B194" s="102"/>
      <c r="C194" s="102"/>
      <c r="D194" s="102"/>
      <c r="E194" s="102"/>
      <c r="F194" s="102"/>
      <c r="G194" s="103"/>
      <c r="H194" s="102"/>
      <c r="I194" s="49"/>
      <c r="J194" s="95">
        <f t="shared" si="13"/>
        <v>0</v>
      </c>
      <c r="K194" s="96">
        <f t="shared" si="14"/>
        <v>0</v>
      </c>
      <c r="L194" s="96">
        <f>(D194='SOLICITUD INSCRIPCIÓN'!$D$8)*1</f>
        <v>1</v>
      </c>
      <c r="M194" s="96">
        <f>(RANK($L194,$L$2:$L$1500,0)+COUNTIF($L$2:$L194,L194)-1)*L194</f>
        <v>193</v>
      </c>
      <c r="N194" s="96">
        <f>((D194='SOLICITUD INSCRIPCIÓN'!$D$8)*1)*J194</f>
        <v>0</v>
      </c>
      <c r="O194" s="96">
        <f>(RANK($N194,$N$2:$N$1500,0)+COUNTIF($N$2:$N194,N194)-1)*N194</f>
        <v>0</v>
      </c>
      <c r="P194" s="96">
        <f>((D194='SOLICITUD INSCRIPCIÓN'!$D$8)*1)*K194</f>
        <v>0</v>
      </c>
      <c r="Q194" s="96">
        <f>(RANK($P194,$P$2:$P$1500,0)+COUNTIF($P$2:$P194,P194)-1)*P194</f>
        <v>0</v>
      </c>
      <c r="R194" s="96">
        <f t="shared" ref="R194:R257" si="15">IFERROR(INDEX(registros,MATCH(ROW()-1,$M$2:$M$1500,0),1),"")</f>
        <v>0</v>
      </c>
      <c r="S194" s="96" t="str">
        <f t="shared" ref="S194:S257" si="16">IFERROR(INDEX(registros,MATCH(ROW()-1,$O$2:$O$1500,0),1),"")</f>
        <v/>
      </c>
      <c r="T194" s="96" t="str">
        <f t="shared" ref="T194:T257" si="17">IFERROR(INDEX(registros,MATCH(ROW()-1,$Q$2:$Q$1500,0),1),"")</f>
        <v/>
      </c>
    </row>
    <row r="195" spans="1:20" ht="15" customHeight="1">
      <c r="A195" s="101"/>
      <c r="B195" s="102"/>
      <c r="C195" s="102"/>
      <c r="D195" s="102"/>
      <c r="E195" s="102"/>
      <c r="F195" s="102"/>
      <c r="G195" s="103"/>
      <c r="H195" s="102"/>
      <c r="I195" s="49"/>
      <c r="J195" s="95">
        <f t="shared" ref="J195:J258" si="18">(I195=$J$1)*1</f>
        <v>0</v>
      </c>
      <c r="K195" s="96">
        <f t="shared" ref="K195:K258" si="19">(I195=$K$1)*1</f>
        <v>0</v>
      </c>
      <c r="L195" s="96">
        <f>(D195='SOLICITUD INSCRIPCIÓN'!$D$8)*1</f>
        <v>1</v>
      </c>
      <c r="M195" s="96">
        <f>(RANK($L195,$L$2:$L$1500,0)+COUNTIF($L$2:$L195,L195)-1)*L195</f>
        <v>194</v>
      </c>
      <c r="N195" s="96">
        <f>((D195='SOLICITUD INSCRIPCIÓN'!$D$8)*1)*J195</f>
        <v>0</v>
      </c>
      <c r="O195" s="96">
        <f>(RANK($N195,$N$2:$N$1500,0)+COUNTIF($N$2:$N195,N195)-1)*N195</f>
        <v>0</v>
      </c>
      <c r="P195" s="96">
        <f>((D195='SOLICITUD INSCRIPCIÓN'!$D$8)*1)*K195</f>
        <v>0</v>
      </c>
      <c r="Q195" s="96">
        <f>(RANK($P195,$P$2:$P$1500,0)+COUNTIF($P$2:$P195,P195)-1)*P195</f>
        <v>0</v>
      </c>
      <c r="R195" s="96">
        <f t="shared" si="15"/>
        <v>0</v>
      </c>
      <c r="S195" s="96" t="str">
        <f t="shared" si="16"/>
        <v/>
      </c>
      <c r="T195" s="96" t="str">
        <f t="shared" si="17"/>
        <v/>
      </c>
    </row>
    <row r="196" spans="1:20" ht="15" customHeight="1">
      <c r="A196" s="101"/>
      <c r="B196" s="102"/>
      <c r="C196" s="102"/>
      <c r="D196" s="102"/>
      <c r="E196" s="102"/>
      <c r="F196" s="102"/>
      <c r="G196" s="103"/>
      <c r="H196" s="102"/>
      <c r="I196" s="49"/>
      <c r="J196" s="95">
        <f t="shared" si="18"/>
        <v>0</v>
      </c>
      <c r="K196" s="96">
        <f t="shared" si="19"/>
        <v>0</v>
      </c>
      <c r="L196" s="96">
        <f>(D196='SOLICITUD INSCRIPCIÓN'!$D$8)*1</f>
        <v>1</v>
      </c>
      <c r="M196" s="96">
        <f>(RANK($L196,$L$2:$L$1500,0)+COUNTIF($L$2:$L196,L196)-1)*L196</f>
        <v>195</v>
      </c>
      <c r="N196" s="96">
        <f>((D196='SOLICITUD INSCRIPCIÓN'!$D$8)*1)*J196</f>
        <v>0</v>
      </c>
      <c r="O196" s="96">
        <f>(RANK($N196,$N$2:$N$1500,0)+COUNTIF($N$2:$N196,N196)-1)*N196</f>
        <v>0</v>
      </c>
      <c r="P196" s="96">
        <f>((D196='SOLICITUD INSCRIPCIÓN'!$D$8)*1)*K196</f>
        <v>0</v>
      </c>
      <c r="Q196" s="96">
        <f>(RANK($P196,$P$2:$P$1500,0)+COUNTIF($P$2:$P196,P196)-1)*P196</f>
        <v>0</v>
      </c>
      <c r="R196" s="96">
        <f t="shared" si="15"/>
        <v>0</v>
      </c>
      <c r="S196" s="96" t="str">
        <f t="shared" si="16"/>
        <v/>
      </c>
      <c r="T196" s="96" t="str">
        <f t="shared" si="17"/>
        <v/>
      </c>
    </row>
    <row r="197" spans="1:20" ht="15" customHeight="1">
      <c r="A197" s="101"/>
      <c r="B197" s="102"/>
      <c r="C197" s="102"/>
      <c r="D197" s="102"/>
      <c r="E197" s="102"/>
      <c r="F197" s="102"/>
      <c r="G197" s="103"/>
      <c r="H197" s="102"/>
      <c r="I197" s="49"/>
      <c r="J197" s="95">
        <f t="shared" si="18"/>
        <v>0</v>
      </c>
      <c r="K197" s="96">
        <f t="shared" si="19"/>
        <v>0</v>
      </c>
      <c r="L197" s="96">
        <f>(D197='SOLICITUD INSCRIPCIÓN'!$D$8)*1</f>
        <v>1</v>
      </c>
      <c r="M197" s="96">
        <f>(RANK($L197,$L$2:$L$1500,0)+COUNTIF($L$2:$L197,L197)-1)*L197</f>
        <v>196</v>
      </c>
      <c r="N197" s="96">
        <f>((D197='SOLICITUD INSCRIPCIÓN'!$D$8)*1)*J197</f>
        <v>0</v>
      </c>
      <c r="O197" s="96">
        <f>(RANK($N197,$N$2:$N$1500,0)+COUNTIF($N$2:$N197,N197)-1)*N197</f>
        <v>0</v>
      </c>
      <c r="P197" s="96">
        <f>((D197='SOLICITUD INSCRIPCIÓN'!$D$8)*1)*K197</f>
        <v>0</v>
      </c>
      <c r="Q197" s="96">
        <f>(RANK($P197,$P$2:$P$1500,0)+COUNTIF($P$2:$P197,P197)-1)*P197</f>
        <v>0</v>
      </c>
      <c r="R197" s="96">
        <f t="shared" si="15"/>
        <v>0</v>
      </c>
      <c r="S197" s="96" t="str">
        <f t="shared" si="16"/>
        <v/>
      </c>
      <c r="T197" s="96" t="str">
        <f t="shared" si="17"/>
        <v/>
      </c>
    </row>
    <row r="198" spans="1:20" ht="15" customHeight="1">
      <c r="A198" s="101"/>
      <c r="B198" s="102"/>
      <c r="C198" s="102"/>
      <c r="D198" s="102"/>
      <c r="E198" s="102"/>
      <c r="F198" s="102"/>
      <c r="G198" s="103"/>
      <c r="H198" s="102"/>
      <c r="I198" s="49"/>
      <c r="J198" s="95">
        <f t="shared" si="18"/>
        <v>0</v>
      </c>
      <c r="K198" s="96">
        <f t="shared" si="19"/>
        <v>0</v>
      </c>
      <c r="L198" s="96">
        <f>(D198='SOLICITUD INSCRIPCIÓN'!$D$8)*1</f>
        <v>1</v>
      </c>
      <c r="M198" s="96">
        <f>(RANK($L198,$L$2:$L$1500,0)+COUNTIF($L$2:$L198,L198)-1)*L198</f>
        <v>197</v>
      </c>
      <c r="N198" s="96">
        <f>((D198='SOLICITUD INSCRIPCIÓN'!$D$8)*1)*J198</f>
        <v>0</v>
      </c>
      <c r="O198" s="96">
        <f>(RANK($N198,$N$2:$N$1500,0)+COUNTIF($N$2:$N198,N198)-1)*N198</f>
        <v>0</v>
      </c>
      <c r="P198" s="96">
        <f>((D198='SOLICITUD INSCRIPCIÓN'!$D$8)*1)*K198</f>
        <v>0</v>
      </c>
      <c r="Q198" s="96">
        <f>(RANK($P198,$P$2:$P$1500,0)+COUNTIF($P$2:$P198,P198)-1)*P198</f>
        <v>0</v>
      </c>
      <c r="R198" s="96">
        <f t="shared" si="15"/>
        <v>0</v>
      </c>
      <c r="S198" s="96" t="str">
        <f t="shared" si="16"/>
        <v/>
      </c>
      <c r="T198" s="96" t="str">
        <f t="shared" si="17"/>
        <v/>
      </c>
    </row>
    <row r="199" spans="1:20" ht="15" customHeight="1">
      <c r="A199" s="101"/>
      <c r="B199" s="102"/>
      <c r="C199" s="102"/>
      <c r="D199" s="102"/>
      <c r="E199" s="102"/>
      <c r="F199" s="102"/>
      <c r="G199" s="103"/>
      <c r="H199" s="102"/>
      <c r="I199" s="49"/>
      <c r="J199" s="95">
        <f t="shared" si="18"/>
        <v>0</v>
      </c>
      <c r="K199" s="96">
        <f t="shared" si="19"/>
        <v>0</v>
      </c>
      <c r="L199" s="96">
        <f>(D199='SOLICITUD INSCRIPCIÓN'!$D$8)*1</f>
        <v>1</v>
      </c>
      <c r="M199" s="96">
        <f>(RANK($L199,$L$2:$L$1500,0)+COUNTIF($L$2:$L199,L199)-1)*L199</f>
        <v>198</v>
      </c>
      <c r="N199" s="96">
        <f>((D199='SOLICITUD INSCRIPCIÓN'!$D$8)*1)*J199</f>
        <v>0</v>
      </c>
      <c r="O199" s="96">
        <f>(RANK($N199,$N$2:$N$1500,0)+COUNTIF($N$2:$N199,N199)-1)*N199</f>
        <v>0</v>
      </c>
      <c r="P199" s="96">
        <f>((D199='SOLICITUD INSCRIPCIÓN'!$D$8)*1)*K199</f>
        <v>0</v>
      </c>
      <c r="Q199" s="96">
        <f>(RANK($P199,$P$2:$P$1500,0)+COUNTIF($P$2:$P199,P199)-1)*P199</f>
        <v>0</v>
      </c>
      <c r="R199" s="96">
        <f t="shared" si="15"/>
        <v>0</v>
      </c>
      <c r="S199" s="96" t="str">
        <f t="shared" si="16"/>
        <v/>
      </c>
      <c r="T199" s="96" t="str">
        <f t="shared" si="17"/>
        <v/>
      </c>
    </row>
    <row r="200" spans="1:20" ht="15" customHeight="1">
      <c r="A200" s="101"/>
      <c r="B200" s="102"/>
      <c r="C200" s="102"/>
      <c r="D200" s="102"/>
      <c r="E200" s="102"/>
      <c r="F200" s="102"/>
      <c r="G200" s="103"/>
      <c r="H200" s="102"/>
      <c r="I200" s="49"/>
      <c r="J200" s="95">
        <f t="shared" si="18"/>
        <v>0</v>
      </c>
      <c r="K200" s="96">
        <f t="shared" si="19"/>
        <v>0</v>
      </c>
      <c r="L200" s="96">
        <f>(D200='SOLICITUD INSCRIPCIÓN'!$D$8)*1</f>
        <v>1</v>
      </c>
      <c r="M200" s="96">
        <f>(RANK($L200,$L$2:$L$1500,0)+COUNTIF($L$2:$L200,L200)-1)*L200</f>
        <v>199</v>
      </c>
      <c r="N200" s="96">
        <f>((D200='SOLICITUD INSCRIPCIÓN'!$D$8)*1)*J200</f>
        <v>0</v>
      </c>
      <c r="O200" s="96">
        <f>(RANK($N200,$N$2:$N$1500,0)+COUNTIF($N$2:$N200,N200)-1)*N200</f>
        <v>0</v>
      </c>
      <c r="P200" s="96">
        <f>((D200='SOLICITUD INSCRIPCIÓN'!$D$8)*1)*K200</f>
        <v>0</v>
      </c>
      <c r="Q200" s="96">
        <f>(RANK($P200,$P$2:$P$1500,0)+COUNTIF($P$2:$P200,P200)-1)*P200</f>
        <v>0</v>
      </c>
      <c r="R200" s="96">
        <f t="shared" si="15"/>
        <v>0</v>
      </c>
      <c r="S200" s="96" t="str">
        <f t="shared" si="16"/>
        <v/>
      </c>
      <c r="T200" s="96" t="str">
        <f t="shared" si="17"/>
        <v/>
      </c>
    </row>
    <row r="201" spans="1:20" ht="15" customHeight="1">
      <c r="A201" s="101"/>
      <c r="B201" s="102"/>
      <c r="C201" s="102"/>
      <c r="D201" s="102"/>
      <c r="E201" s="102"/>
      <c r="F201" s="102"/>
      <c r="G201" s="103"/>
      <c r="H201" s="102"/>
      <c r="I201" s="49"/>
      <c r="J201" s="95">
        <f t="shared" si="18"/>
        <v>0</v>
      </c>
      <c r="K201" s="96">
        <f t="shared" si="19"/>
        <v>0</v>
      </c>
      <c r="L201" s="96">
        <f>(D201='SOLICITUD INSCRIPCIÓN'!$D$8)*1</f>
        <v>1</v>
      </c>
      <c r="M201" s="96">
        <f>(RANK($L201,$L$2:$L$1500,0)+COUNTIF($L$2:$L201,L201)-1)*L201</f>
        <v>200</v>
      </c>
      <c r="N201" s="96">
        <f>((D201='SOLICITUD INSCRIPCIÓN'!$D$8)*1)*J201</f>
        <v>0</v>
      </c>
      <c r="O201" s="96">
        <f>(RANK($N201,$N$2:$N$1500,0)+COUNTIF($N$2:$N201,N201)-1)*N201</f>
        <v>0</v>
      </c>
      <c r="P201" s="96">
        <f>((D201='SOLICITUD INSCRIPCIÓN'!$D$8)*1)*K201</f>
        <v>0</v>
      </c>
      <c r="Q201" s="96">
        <f>(RANK($P201,$P$2:$P$1500,0)+COUNTIF($P$2:$P201,P201)-1)*P201</f>
        <v>0</v>
      </c>
      <c r="R201" s="96">
        <f t="shared" si="15"/>
        <v>0</v>
      </c>
      <c r="S201" s="96" t="str">
        <f t="shared" si="16"/>
        <v/>
      </c>
      <c r="T201" s="96" t="str">
        <f t="shared" si="17"/>
        <v/>
      </c>
    </row>
    <row r="202" spans="1:20" ht="15" customHeight="1">
      <c r="A202" s="101"/>
      <c r="B202" s="102"/>
      <c r="C202" s="102"/>
      <c r="D202" s="102"/>
      <c r="E202" s="102"/>
      <c r="F202" s="102"/>
      <c r="G202" s="103"/>
      <c r="H202" s="102"/>
      <c r="I202" s="49"/>
      <c r="J202" s="95">
        <f t="shared" si="18"/>
        <v>0</v>
      </c>
      <c r="K202" s="96">
        <f t="shared" si="19"/>
        <v>0</v>
      </c>
      <c r="L202" s="96">
        <f>(D202='SOLICITUD INSCRIPCIÓN'!$D$8)*1</f>
        <v>1</v>
      </c>
      <c r="M202" s="96">
        <f>(RANK($L202,$L$2:$L$1500,0)+COUNTIF($L$2:$L202,L202)-1)*L202</f>
        <v>201</v>
      </c>
      <c r="N202" s="96">
        <f>((D202='SOLICITUD INSCRIPCIÓN'!$D$8)*1)*J202</f>
        <v>0</v>
      </c>
      <c r="O202" s="96">
        <f>(RANK($N202,$N$2:$N$1500,0)+COUNTIF($N$2:$N202,N202)-1)*N202</f>
        <v>0</v>
      </c>
      <c r="P202" s="96">
        <f>((D202='SOLICITUD INSCRIPCIÓN'!$D$8)*1)*K202</f>
        <v>0</v>
      </c>
      <c r="Q202" s="96">
        <f>(RANK($P202,$P$2:$P$1500,0)+COUNTIF($P$2:$P202,P202)-1)*P202</f>
        <v>0</v>
      </c>
      <c r="R202" s="96">
        <f t="shared" si="15"/>
        <v>0</v>
      </c>
      <c r="S202" s="96" t="str">
        <f t="shared" si="16"/>
        <v/>
      </c>
      <c r="T202" s="96" t="str">
        <f t="shared" si="17"/>
        <v/>
      </c>
    </row>
    <row r="203" spans="1:20" ht="15" customHeight="1">
      <c r="A203" s="101"/>
      <c r="B203" s="102"/>
      <c r="C203" s="102"/>
      <c r="D203" s="102"/>
      <c r="E203" s="102"/>
      <c r="F203" s="102"/>
      <c r="G203" s="103"/>
      <c r="H203" s="102"/>
      <c r="I203" s="49"/>
      <c r="J203" s="95">
        <f t="shared" si="18"/>
        <v>0</v>
      </c>
      <c r="K203" s="96">
        <f t="shared" si="19"/>
        <v>0</v>
      </c>
      <c r="L203" s="96">
        <f>(D203='SOLICITUD INSCRIPCIÓN'!$D$8)*1</f>
        <v>1</v>
      </c>
      <c r="M203" s="96">
        <f>(RANK($L203,$L$2:$L$1500,0)+COUNTIF($L$2:$L203,L203)-1)*L203</f>
        <v>202</v>
      </c>
      <c r="N203" s="96">
        <f>((D203='SOLICITUD INSCRIPCIÓN'!$D$8)*1)*J203</f>
        <v>0</v>
      </c>
      <c r="O203" s="96">
        <f>(RANK($N203,$N$2:$N$1500,0)+COUNTIF($N$2:$N203,N203)-1)*N203</f>
        <v>0</v>
      </c>
      <c r="P203" s="96">
        <f>((D203='SOLICITUD INSCRIPCIÓN'!$D$8)*1)*K203</f>
        <v>0</v>
      </c>
      <c r="Q203" s="96">
        <f>(RANK($P203,$P$2:$P$1500,0)+COUNTIF($P$2:$P203,P203)-1)*P203</f>
        <v>0</v>
      </c>
      <c r="R203" s="96">
        <f t="shared" si="15"/>
        <v>0</v>
      </c>
      <c r="S203" s="96" t="str">
        <f t="shared" si="16"/>
        <v/>
      </c>
      <c r="T203" s="96" t="str">
        <f t="shared" si="17"/>
        <v/>
      </c>
    </row>
    <row r="204" spans="1:20" ht="15" customHeight="1">
      <c r="A204" s="101"/>
      <c r="B204" s="102"/>
      <c r="C204" s="102"/>
      <c r="D204" s="102"/>
      <c r="E204" s="102"/>
      <c r="F204" s="102"/>
      <c r="G204" s="103"/>
      <c r="H204" s="102"/>
      <c r="I204" s="49"/>
      <c r="J204" s="95">
        <f t="shared" si="18"/>
        <v>0</v>
      </c>
      <c r="K204" s="96">
        <f t="shared" si="19"/>
        <v>0</v>
      </c>
      <c r="L204" s="96">
        <f>(D204='SOLICITUD INSCRIPCIÓN'!$D$8)*1</f>
        <v>1</v>
      </c>
      <c r="M204" s="96">
        <f>(RANK($L204,$L$2:$L$1500,0)+COUNTIF($L$2:$L204,L204)-1)*L204</f>
        <v>203</v>
      </c>
      <c r="N204" s="96">
        <f>((D204='SOLICITUD INSCRIPCIÓN'!$D$8)*1)*J204</f>
        <v>0</v>
      </c>
      <c r="O204" s="96">
        <f>(RANK($N204,$N$2:$N$1500,0)+COUNTIF($N$2:$N204,N204)-1)*N204</f>
        <v>0</v>
      </c>
      <c r="P204" s="96">
        <f>((D204='SOLICITUD INSCRIPCIÓN'!$D$8)*1)*K204</f>
        <v>0</v>
      </c>
      <c r="Q204" s="96">
        <f>(RANK($P204,$P$2:$P$1500,0)+COUNTIF($P$2:$P204,P204)-1)*P204</f>
        <v>0</v>
      </c>
      <c r="R204" s="96">
        <f t="shared" si="15"/>
        <v>0</v>
      </c>
      <c r="S204" s="96" t="str">
        <f t="shared" si="16"/>
        <v/>
      </c>
      <c r="T204" s="96" t="str">
        <f t="shared" si="17"/>
        <v/>
      </c>
    </row>
    <row r="205" spans="1:20" ht="15" customHeight="1">
      <c r="A205" s="101"/>
      <c r="B205" s="102"/>
      <c r="C205" s="102"/>
      <c r="D205" s="102"/>
      <c r="E205" s="102"/>
      <c r="F205" s="102"/>
      <c r="G205" s="103"/>
      <c r="H205" s="102"/>
      <c r="I205" s="49"/>
      <c r="J205" s="95">
        <f t="shared" si="18"/>
        <v>0</v>
      </c>
      <c r="K205" s="96">
        <f t="shared" si="19"/>
        <v>0</v>
      </c>
      <c r="L205" s="96">
        <f>(D205='SOLICITUD INSCRIPCIÓN'!$D$8)*1</f>
        <v>1</v>
      </c>
      <c r="M205" s="96">
        <f>(RANK($L205,$L$2:$L$1500,0)+COUNTIF($L$2:$L205,L205)-1)*L205</f>
        <v>204</v>
      </c>
      <c r="N205" s="96">
        <f>((D205='SOLICITUD INSCRIPCIÓN'!$D$8)*1)*J205</f>
        <v>0</v>
      </c>
      <c r="O205" s="96">
        <f>(RANK($N205,$N$2:$N$1500,0)+COUNTIF($N$2:$N205,N205)-1)*N205</f>
        <v>0</v>
      </c>
      <c r="P205" s="96">
        <f>((D205='SOLICITUD INSCRIPCIÓN'!$D$8)*1)*K205</f>
        <v>0</v>
      </c>
      <c r="Q205" s="96">
        <f>(RANK($P205,$P$2:$P$1500,0)+COUNTIF($P$2:$P205,P205)-1)*P205</f>
        <v>0</v>
      </c>
      <c r="R205" s="96">
        <f t="shared" si="15"/>
        <v>0</v>
      </c>
      <c r="S205" s="96" t="str">
        <f t="shared" si="16"/>
        <v/>
      </c>
      <c r="T205" s="96" t="str">
        <f t="shared" si="17"/>
        <v/>
      </c>
    </row>
    <row r="206" spans="1:20" ht="15" customHeight="1">
      <c r="A206" s="101"/>
      <c r="B206" s="102"/>
      <c r="C206" s="102"/>
      <c r="D206" s="102"/>
      <c r="E206" s="102"/>
      <c r="F206" s="102"/>
      <c r="G206" s="103"/>
      <c r="H206" s="102"/>
      <c r="I206" s="49"/>
      <c r="J206" s="95">
        <f t="shared" si="18"/>
        <v>0</v>
      </c>
      <c r="K206" s="96">
        <f t="shared" si="19"/>
        <v>0</v>
      </c>
      <c r="L206" s="96">
        <f>(D206='SOLICITUD INSCRIPCIÓN'!$D$8)*1</f>
        <v>1</v>
      </c>
      <c r="M206" s="96">
        <f>(RANK($L206,$L$2:$L$1500,0)+COUNTIF($L$2:$L206,L206)-1)*L206</f>
        <v>205</v>
      </c>
      <c r="N206" s="96">
        <f>((D206='SOLICITUD INSCRIPCIÓN'!$D$8)*1)*J206</f>
        <v>0</v>
      </c>
      <c r="O206" s="96">
        <f>(RANK($N206,$N$2:$N$1500,0)+COUNTIF($N$2:$N206,N206)-1)*N206</f>
        <v>0</v>
      </c>
      <c r="P206" s="96">
        <f>((D206='SOLICITUD INSCRIPCIÓN'!$D$8)*1)*K206</f>
        <v>0</v>
      </c>
      <c r="Q206" s="96">
        <f>(RANK($P206,$P$2:$P$1500,0)+COUNTIF($P$2:$P206,P206)-1)*P206</f>
        <v>0</v>
      </c>
      <c r="R206" s="96">
        <f t="shared" si="15"/>
        <v>0</v>
      </c>
      <c r="S206" s="96" t="str">
        <f t="shared" si="16"/>
        <v/>
      </c>
      <c r="T206" s="96" t="str">
        <f t="shared" si="17"/>
        <v/>
      </c>
    </row>
    <row r="207" spans="1:20" ht="15" customHeight="1">
      <c r="A207" s="101"/>
      <c r="B207" s="102"/>
      <c r="C207" s="102"/>
      <c r="D207" s="102"/>
      <c r="E207" s="102"/>
      <c r="F207" s="102"/>
      <c r="G207" s="103"/>
      <c r="H207" s="102"/>
      <c r="I207" s="49"/>
      <c r="J207" s="95">
        <f t="shared" si="18"/>
        <v>0</v>
      </c>
      <c r="K207" s="96">
        <f t="shared" si="19"/>
        <v>0</v>
      </c>
      <c r="L207" s="96">
        <f>(D207='SOLICITUD INSCRIPCIÓN'!$D$8)*1</f>
        <v>1</v>
      </c>
      <c r="M207" s="96">
        <f>(RANK($L207,$L$2:$L$1500,0)+COUNTIF($L$2:$L207,L207)-1)*L207</f>
        <v>206</v>
      </c>
      <c r="N207" s="96">
        <f>((D207='SOLICITUD INSCRIPCIÓN'!$D$8)*1)*J207</f>
        <v>0</v>
      </c>
      <c r="O207" s="96">
        <f>(RANK($N207,$N$2:$N$1500,0)+COUNTIF($N$2:$N207,N207)-1)*N207</f>
        <v>0</v>
      </c>
      <c r="P207" s="96">
        <f>((D207='SOLICITUD INSCRIPCIÓN'!$D$8)*1)*K207</f>
        <v>0</v>
      </c>
      <c r="Q207" s="96">
        <f>(RANK($P207,$P$2:$P$1500,0)+COUNTIF($P$2:$P207,P207)-1)*P207</f>
        <v>0</v>
      </c>
      <c r="R207" s="96">
        <f t="shared" si="15"/>
        <v>0</v>
      </c>
      <c r="S207" s="96" t="str">
        <f t="shared" si="16"/>
        <v/>
      </c>
      <c r="T207" s="96" t="str">
        <f t="shared" si="17"/>
        <v/>
      </c>
    </row>
    <row r="208" spans="1:20" ht="15" customHeight="1">
      <c r="A208" s="101"/>
      <c r="B208" s="102"/>
      <c r="C208" s="102"/>
      <c r="D208" s="102"/>
      <c r="E208" s="102"/>
      <c r="F208" s="102"/>
      <c r="G208" s="103"/>
      <c r="H208" s="102"/>
      <c r="I208" s="49"/>
      <c r="J208" s="95">
        <f t="shared" si="18"/>
        <v>0</v>
      </c>
      <c r="K208" s="96">
        <f t="shared" si="19"/>
        <v>0</v>
      </c>
      <c r="L208" s="96">
        <f>(D208='SOLICITUD INSCRIPCIÓN'!$D$8)*1</f>
        <v>1</v>
      </c>
      <c r="M208" s="96">
        <f>(RANK($L208,$L$2:$L$1500,0)+COUNTIF($L$2:$L208,L208)-1)*L208</f>
        <v>207</v>
      </c>
      <c r="N208" s="96">
        <f>((D208='SOLICITUD INSCRIPCIÓN'!$D$8)*1)*J208</f>
        <v>0</v>
      </c>
      <c r="O208" s="96">
        <f>(RANK($N208,$N$2:$N$1500,0)+COUNTIF($N$2:$N208,N208)-1)*N208</f>
        <v>0</v>
      </c>
      <c r="P208" s="96">
        <f>((D208='SOLICITUD INSCRIPCIÓN'!$D$8)*1)*K208</f>
        <v>0</v>
      </c>
      <c r="Q208" s="96">
        <f>(RANK($P208,$P$2:$P$1500,0)+COUNTIF($P$2:$P208,P208)-1)*P208</f>
        <v>0</v>
      </c>
      <c r="R208" s="96">
        <f t="shared" si="15"/>
        <v>0</v>
      </c>
      <c r="S208" s="96" t="str">
        <f t="shared" si="16"/>
        <v/>
      </c>
      <c r="T208" s="96" t="str">
        <f t="shared" si="17"/>
        <v/>
      </c>
    </row>
    <row r="209" spans="1:20" ht="15" customHeight="1">
      <c r="A209" s="101"/>
      <c r="B209" s="102"/>
      <c r="C209" s="102"/>
      <c r="D209" s="102"/>
      <c r="E209" s="102"/>
      <c r="F209" s="102"/>
      <c r="G209" s="103"/>
      <c r="H209" s="102"/>
      <c r="I209" s="49"/>
      <c r="J209" s="95">
        <f t="shared" si="18"/>
        <v>0</v>
      </c>
      <c r="K209" s="96">
        <f t="shared" si="19"/>
        <v>0</v>
      </c>
      <c r="L209" s="96">
        <f>(D209='SOLICITUD INSCRIPCIÓN'!$D$8)*1</f>
        <v>1</v>
      </c>
      <c r="M209" s="96">
        <f>(RANK($L209,$L$2:$L$1500,0)+COUNTIF($L$2:$L209,L209)-1)*L209</f>
        <v>208</v>
      </c>
      <c r="N209" s="96">
        <f>((D209='SOLICITUD INSCRIPCIÓN'!$D$8)*1)*J209</f>
        <v>0</v>
      </c>
      <c r="O209" s="96">
        <f>(RANK($N209,$N$2:$N$1500,0)+COUNTIF($N$2:$N209,N209)-1)*N209</f>
        <v>0</v>
      </c>
      <c r="P209" s="96">
        <f>((D209='SOLICITUD INSCRIPCIÓN'!$D$8)*1)*K209</f>
        <v>0</v>
      </c>
      <c r="Q209" s="96">
        <f>(RANK($P209,$P$2:$P$1500,0)+COUNTIF($P$2:$P209,P209)-1)*P209</f>
        <v>0</v>
      </c>
      <c r="R209" s="96">
        <f t="shared" si="15"/>
        <v>0</v>
      </c>
      <c r="S209" s="96" t="str">
        <f t="shared" si="16"/>
        <v/>
      </c>
      <c r="T209" s="96" t="str">
        <f t="shared" si="17"/>
        <v/>
      </c>
    </row>
    <row r="210" spans="1:20" ht="15" customHeight="1">
      <c r="A210" s="101"/>
      <c r="B210" s="102"/>
      <c r="C210" s="102"/>
      <c r="D210" s="102"/>
      <c r="E210" s="102"/>
      <c r="F210" s="102"/>
      <c r="G210" s="103"/>
      <c r="H210" s="102"/>
      <c r="I210" s="49"/>
      <c r="J210" s="95">
        <f t="shared" si="18"/>
        <v>0</v>
      </c>
      <c r="K210" s="96">
        <f t="shared" si="19"/>
        <v>0</v>
      </c>
      <c r="L210" s="96">
        <f>(D210='SOLICITUD INSCRIPCIÓN'!$D$8)*1</f>
        <v>1</v>
      </c>
      <c r="M210" s="96">
        <f>(RANK($L210,$L$2:$L$1500,0)+COUNTIF($L$2:$L210,L210)-1)*L210</f>
        <v>209</v>
      </c>
      <c r="N210" s="96">
        <f>((D210='SOLICITUD INSCRIPCIÓN'!$D$8)*1)*J210</f>
        <v>0</v>
      </c>
      <c r="O210" s="96">
        <f>(RANK($N210,$N$2:$N$1500,0)+COUNTIF($N$2:$N210,N210)-1)*N210</f>
        <v>0</v>
      </c>
      <c r="P210" s="96">
        <f>((D210='SOLICITUD INSCRIPCIÓN'!$D$8)*1)*K210</f>
        <v>0</v>
      </c>
      <c r="Q210" s="96">
        <f>(RANK($P210,$P$2:$P$1500,0)+COUNTIF($P$2:$P210,P210)-1)*P210</f>
        <v>0</v>
      </c>
      <c r="R210" s="96">
        <f t="shared" si="15"/>
        <v>0</v>
      </c>
      <c r="S210" s="96" t="str">
        <f t="shared" si="16"/>
        <v/>
      </c>
      <c r="T210" s="96" t="str">
        <f t="shared" si="17"/>
        <v/>
      </c>
    </row>
    <row r="211" spans="1:20" ht="15" customHeight="1">
      <c r="A211" s="101"/>
      <c r="B211" s="102"/>
      <c r="C211" s="102"/>
      <c r="D211" s="102"/>
      <c r="E211" s="102"/>
      <c r="F211" s="102"/>
      <c r="G211" s="103"/>
      <c r="H211" s="102"/>
      <c r="I211" s="49"/>
      <c r="J211" s="95">
        <f t="shared" si="18"/>
        <v>0</v>
      </c>
      <c r="K211" s="96">
        <f t="shared" si="19"/>
        <v>0</v>
      </c>
      <c r="L211" s="96">
        <f>(D211='SOLICITUD INSCRIPCIÓN'!$D$8)*1</f>
        <v>1</v>
      </c>
      <c r="M211" s="96">
        <f>(RANK($L211,$L$2:$L$1500,0)+COUNTIF($L$2:$L211,L211)-1)*L211</f>
        <v>210</v>
      </c>
      <c r="N211" s="96">
        <f>((D211='SOLICITUD INSCRIPCIÓN'!$D$8)*1)*J211</f>
        <v>0</v>
      </c>
      <c r="O211" s="96">
        <f>(RANK($N211,$N$2:$N$1500,0)+COUNTIF($N$2:$N211,N211)-1)*N211</f>
        <v>0</v>
      </c>
      <c r="P211" s="96">
        <f>((D211='SOLICITUD INSCRIPCIÓN'!$D$8)*1)*K211</f>
        <v>0</v>
      </c>
      <c r="Q211" s="96">
        <f>(RANK($P211,$P$2:$P$1500,0)+COUNTIF($P$2:$P211,P211)-1)*P211</f>
        <v>0</v>
      </c>
      <c r="R211" s="96">
        <f t="shared" si="15"/>
        <v>0</v>
      </c>
      <c r="S211" s="96" t="str">
        <f t="shared" si="16"/>
        <v/>
      </c>
      <c r="T211" s="96" t="str">
        <f t="shared" si="17"/>
        <v/>
      </c>
    </row>
    <row r="212" spans="1:20" ht="15" customHeight="1">
      <c r="A212" s="101"/>
      <c r="B212" s="102"/>
      <c r="C212" s="102"/>
      <c r="D212" s="102"/>
      <c r="E212" s="102"/>
      <c r="F212" s="102"/>
      <c r="G212" s="103"/>
      <c r="H212" s="102"/>
      <c r="I212" s="49"/>
      <c r="J212" s="95">
        <f t="shared" si="18"/>
        <v>0</v>
      </c>
      <c r="K212" s="96">
        <f t="shared" si="19"/>
        <v>0</v>
      </c>
      <c r="L212" s="96">
        <f>(D212='SOLICITUD INSCRIPCIÓN'!$D$8)*1</f>
        <v>1</v>
      </c>
      <c r="M212" s="96">
        <f>(RANK($L212,$L$2:$L$1500,0)+COUNTIF($L$2:$L212,L212)-1)*L212</f>
        <v>211</v>
      </c>
      <c r="N212" s="96">
        <f>((D212='SOLICITUD INSCRIPCIÓN'!$D$8)*1)*J212</f>
        <v>0</v>
      </c>
      <c r="O212" s="96">
        <f>(RANK($N212,$N$2:$N$1500,0)+COUNTIF($N$2:$N212,N212)-1)*N212</f>
        <v>0</v>
      </c>
      <c r="P212" s="96">
        <f>((D212='SOLICITUD INSCRIPCIÓN'!$D$8)*1)*K212</f>
        <v>0</v>
      </c>
      <c r="Q212" s="96">
        <f>(RANK($P212,$P$2:$P$1500,0)+COUNTIF($P$2:$P212,P212)-1)*P212</f>
        <v>0</v>
      </c>
      <c r="R212" s="96">
        <f t="shared" si="15"/>
        <v>0</v>
      </c>
      <c r="S212" s="96" t="str">
        <f t="shared" si="16"/>
        <v/>
      </c>
      <c r="T212" s="96" t="str">
        <f t="shared" si="17"/>
        <v/>
      </c>
    </row>
    <row r="213" spans="1:20" ht="15" customHeight="1">
      <c r="A213" s="101"/>
      <c r="B213" s="102"/>
      <c r="C213" s="102"/>
      <c r="D213" s="102"/>
      <c r="E213" s="102"/>
      <c r="F213" s="102"/>
      <c r="G213" s="103"/>
      <c r="H213" s="102"/>
      <c r="I213" s="104"/>
      <c r="J213" s="95">
        <f t="shared" si="18"/>
        <v>0</v>
      </c>
      <c r="K213" s="96">
        <f t="shared" si="19"/>
        <v>0</v>
      </c>
      <c r="L213" s="96">
        <f>(D213='SOLICITUD INSCRIPCIÓN'!$D$8)*1</f>
        <v>1</v>
      </c>
      <c r="M213" s="96">
        <f>(RANK($L213,$L$2:$L$1500,0)+COUNTIF($L$2:$L213,L213)-1)*L213</f>
        <v>212</v>
      </c>
      <c r="N213" s="96">
        <f>((D213='SOLICITUD INSCRIPCIÓN'!$D$8)*1)*J213</f>
        <v>0</v>
      </c>
      <c r="O213" s="96">
        <f>(RANK($N213,$N$2:$N$1500,0)+COUNTIF($N$2:$N213,N213)-1)*N213</f>
        <v>0</v>
      </c>
      <c r="P213" s="96">
        <f>((D213='SOLICITUD INSCRIPCIÓN'!$D$8)*1)*K213</f>
        <v>0</v>
      </c>
      <c r="Q213" s="96">
        <f>(RANK($P213,$P$2:$P$1500,0)+COUNTIF($P$2:$P213,P213)-1)*P213</f>
        <v>0</v>
      </c>
      <c r="R213" s="96">
        <f t="shared" si="15"/>
        <v>0</v>
      </c>
      <c r="S213" s="96" t="str">
        <f t="shared" si="16"/>
        <v/>
      </c>
      <c r="T213" s="96" t="str">
        <f t="shared" si="17"/>
        <v/>
      </c>
    </row>
    <row r="214" spans="1:20" ht="15" customHeight="1">
      <c r="A214" s="101"/>
      <c r="B214" s="102"/>
      <c r="C214" s="102"/>
      <c r="D214" s="102"/>
      <c r="E214" s="102"/>
      <c r="F214" s="102"/>
      <c r="G214" s="103"/>
      <c r="H214" s="102"/>
      <c r="I214" s="104"/>
      <c r="J214" s="95">
        <f t="shared" si="18"/>
        <v>0</v>
      </c>
      <c r="K214" s="96">
        <f t="shared" si="19"/>
        <v>0</v>
      </c>
      <c r="L214" s="96">
        <f>(D214='SOLICITUD INSCRIPCIÓN'!$D$8)*1</f>
        <v>1</v>
      </c>
      <c r="M214" s="96">
        <f>(RANK($L214,$L$2:$L$1500,0)+COUNTIF($L$2:$L214,L214)-1)*L214</f>
        <v>213</v>
      </c>
      <c r="N214" s="96">
        <f>((D214='SOLICITUD INSCRIPCIÓN'!$D$8)*1)*J214</f>
        <v>0</v>
      </c>
      <c r="O214" s="96">
        <f>(RANK($N214,$N$2:$N$1500,0)+COUNTIF($N$2:$N214,N214)-1)*N214</f>
        <v>0</v>
      </c>
      <c r="P214" s="96">
        <f>((D214='SOLICITUD INSCRIPCIÓN'!$D$8)*1)*K214</f>
        <v>0</v>
      </c>
      <c r="Q214" s="96">
        <f>(RANK($P214,$P$2:$P$1500,0)+COUNTIF($P$2:$P214,P214)-1)*P214</f>
        <v>0</v>
      </c>
      <c r="R214" s="96">
        <f t="shared" si="15"/>
        <v>0</v>
      </c>
      <c r="S214" s="96" t="str">
        <f t="shared" si="16"/>
        <v/>
      </c>
      <c r="T214" s="96" t="str">
        <f t="shared" si="17"/>
        <v/>
      </c>
    </row>
    <row r="215" spans="1:20" ht="15" customHeight="1">
      <c r="A215" s="101"/>
      <c r="B215" s="102"/>
      <c r="C215" s="102"/>
      <c r="D215" s="102"/>
      <c r="E215" s="102"/>
      <c r="F215" s="102"/>
      <c r="G215" s="103"/>
      <c r="H215" s="102"/>
      <c r="I215" s="49"/>
      <c r="J215" s="95">
        <f t="shared" si="18"/>
        <v>0</v>
      </c>
      <c r="K215" s="96">
        <f t="shared" si="19"/>
        <v>0</v>
      </c>
      <c r="L215" s="96">
        <f>(D215='SOLICITUD INSCRIPCIÓN'!$D$8)*1</f>
        <v>1</v>
      </c>
      <c r="M215" s="96">
        <f>(RANK($L215,$L$2:$L$1500,0)+COUNTIF($L$2:$L215,L215)-1)*L215</f>
        <v>214</v>
      </c>
      <c r="N215" s="96">
        <f>((D215='SOLICITUD INSCRIPCIÓN'!$D$8)*1)*J215</f>
        <v>0</v>
      </c>
      <c r="O215" s="96">
        <f>(RANK($N215,$N$2:$N$1500,0)+COUNTIF($N$2:$N215,N215)-1)*N215</f>
        <v>0</v>
      </c>
      <c r="P215" s="96">
        <f>((D215='SOLICITUD INSCRIPCIÓN'!$D$8)*1)*K215</f>
        <v>0</v>
      </c>
      <c r="Q215" s="96">
        <f>(RANK($P215,$P$2:$P$1500,0)+COUNTIF($P$2:$P215,P215)-1)*P215</f>
        <v>0</v>
      </c>
      <c r="R215" s="96">
        <f t="shared" si="15"/>
        <v>0</v>
      </c>
      <c r="S215" s="96" t="str">
        <f t="shared" si="16"/>
        <v/>
      </c>
      <c r="T215" s="96" t="str">
        <f t="shared" si="17"/>
        <v/>
      </c>
    </row>
    <row r="216" spans="1:20" ht="15" customHeight="1">
      <c r="A216" s="101"/>
      <c r="B216" s="102"/>
      <c r="C216" s="102"/>
      <c r="D216" s="102"/>
      <c r="E216" s="102"/>
      <c r="F216" s="102"/>
      <c r="G216" s="103"/>
      <c r="H216" s="102"/>
      <c r="I216" s="49"/>
      <c r="J216" s="95">
        <f t="shared" si="18"/>
        <v>0</v>
      </c>
      <c r="K216" s="96">
        <f t="shared" si="19"/>
        <v>0</v>
      </c>
      <c r="L216" s="96">
        <f>(D216='SOLICITUD INSCRIPCIÓN'!$D$8)*1</f>
        <v>1</v>
      </c>
      <c r="M216" s="96">
        <f>(RANK($L216,$L$2:$L$1500,0)+COUNTIF($L$2:$L216,L216)-1)*L216</f>
        <v>215</v>
      </c>
      <c r="N216" s="96">
        <f>((D216='SOLICITUD INSCRIPCIÓN'!$D$8)*1)*J216</f>
        <v>0</v>
      </c>
      <c r="O216" s="96">
        <f>(RANK($N216,$N$2:$N$1500,0)+COUNTIF($N$2:$N216,N216)-1)*N216</f>
        <v>0</v>
      </c>
      <c r="P216" s="96">
        <f>((D216='SOLICITUD INSCRIPCIÓN'!$D$8)*1)*K216</f>
        <v>0</v>
      </c>
      <c r="Q216" s="96">
        <f>(RANK($P216,$P$2:$P$1500,0)+COUNTIF($P$2:$P216,P216)-1)*P216</f>
        <v>0</v>
      </c>
      <c r="R216" s="96">
        <f t="shared" si="15"/>
        <v>0</v>
      </c>
      <c r="S216" s="96" t="str">
        <f t="shared" si="16"/>
        <v/>
      </c>
      <c r="T216" s="96" t="str">
        <f t="shared" si="17"/>
        <v/>
      </c>
    </row>
    <row r="217" spans="1:20" ht="15" customHeight="1">
      <c r="A217" s="101"/>
      <c r="B217" s="102"/>
      <c r="C217" s="102"/>
      <c r="D217" s="102"/>
      <c r="E217" s="102"/>
      <c r="F217" s="102"/>
      <c r="G217" s="103"/>
      <c r="H217" s="102"/>
      <c r="I217" s="49"/>
      <c r="J217" s="95">
        <f t="shared" si="18"/>
        <v>0</v>
      </c>
      <c r="K217" s="96">
        <f t="shared" si="19"/>
        <v>0</v>
      </c>
      <c r="L217" s="96">
        <f>(D217='SOLICITUD INSCRIPCIÓN'!$D$8)*1</f>
        <v>1</v>
      </c>
      <c r="M217" s="96">
        <f>(RANK($L217,$L$2:$L$1500,0)+COUNTIF($L$2:$L217,L217)-1)*L217</f>
        <v>216</v>
      </c>
      <c r="N217" s="96">
        <f>((D217='SOLICITUD INSCRIPCIÓN'!$D$8)*1)*J217</f>
        <v>0</v>
      </c>
      <c r="O217" s="96">
        <f>(RANK($N217,$N$2:$N$1500,0)+COUNTIF($N$2:$N217,N217)-1)*N217</f>
        <v>0</v>
      </c>
      <c r="P217" s="96">
        <f>((D217='SOLICITUD INSCRIPCIÓN'!$D$8)*1)*K217</f>
        <v>0</v>
      </c>
      <c r="Q217" s="96">
        <f>(RANK($P217,$P$2:$P$1500,0)+COUNTIF($P$2:$P217,P217)-1)*P217</f>
        <v>0</v>
      </c>
      <c r="R217" s="96">
        <f t="shared" si="15"/>
        <v>0</v>
      </c>
      <c r="S217" s="96" t="str">
        <f t="shared" si="16"/>
        <v/>
      </c>
      <c r="T217" s="96" t="str">
        <f t="shared" si="17"/>
        <v/>
      </c>
    </row>
    <row r="218" spans="1:20" ht="15" customHeight="1">
      <c r="A218" s="101"/>
      <c r="B218" s="102"/>
      <c r="C218" s="102"/>
      <c r="D218" s="102"/>
      <c r="E218" s="102"/>
      <c r="F218" s="102"/>
      <c r="G218" s="103"/>
      <c r="H218" s="102"/>
      <c r="I218" s="49"/>
      <c r="J218" s="95">
        <f t="shared" si="18"/>
        <v>0</v>
      </c>
      <c r="K218" s="96">
        <f t="shared" si="19"/>
        <v>0</v>
      </c>
      <c r="L218" s="96">
        <f>(D218='SOLICITUD INSCRIPCIÓN'!$D$8)*1</f>
        <v>1</v>
      </c>
      <c r="M218" s="96">
        <f>(RANK($L218,$L$2:$L$1500,0)+COUNTIF($L$2:$L218,L218)-1)*L218</f>
        <v>217</v>
      </c>
      <c r="N218" s="96">
        <f>((D218='SOLICITUD INSCRIPCIÓN'!$D$8)*1)*J218</f>
        <v>0</v>
      </c>
      <c r="O218" s="96">
        <f>(RANK($N218,$N$2:$N$1500,0)+COUNTIF($N$2:$N218,N218)-1)*N218</f>
        <v>0</v>
      </c>
      <c r="P218" s="96">
        <f>((D218='SOLICITUD INSCRIPCIÓN'!$D$8)*1)*K218</f>
        <v>0</v>
      </c>
      <c r="Q218" s="96">
        <f>(RANK($P218,$P$2:$P$1500,0)+COUNTIF($P$2:$P218,P218)-1)*P218</f>
        <v>0</v>
      </c>
      <c r="R218" s="96">
        <f t="shared" si="15"/>
        <v>0</v>
      </c>
      <c r="S218" s="96" t="str">
        <f t="shared" si="16"/>
        <v/>
      </c>
      <c r="T218" s="96" t="str">
        <f t="shared" si="17"/>
        <v/>
      </c>
    </row>
    <row r="219" spans="1:20" ht="15" customHeight="1">
      <c r="A219" s="101"/>
      <c r="B219" s="102"/>
      <c r="C219" s="102"/>
      <c r="D219" s="102"/>
      <c r="E219" s="102"/>
      <c r="F219" s="102"/>
      <c r="G219" s="103"/>
      <c r="H219" s="102"/>
      <c r="I219" s="49"/>
      <c r="J219" s="95">
        <f t="shared" si="18"/>
        <v>0</v>
      </c>
      <c r="K219" s="96">
        <f t="shared" si="19"/>
        <v>0</v>
      </c>
      <c r="L219" s="96">
        <f>(D219='SOLICITUD INSCRIPCIÓN'!$D$8)*1</f>
        <v>1</v>
      </c>
      <c r="M219" s="96">
        <f>(RANK($L219,$L$2:$L$1500,0)+COUNTIF($L$2:$L219,L219)-1)*L219</f>
        <v>218</v>
      </c>
      <c r="N219" s="96">
        <f>((D219='SOLICITUD INSCRIPCIÓN'!$D$8)*1)*J219</f>
        <v>0</v>
      </c>
      <c r="O219" s="96">
        <f>(RANK($N219,$N$2:$N$1500,0)+COUNTIF($N$2:$N219,N219)-1)*N219</f>
        <v>0</v>
      </c>
      <c r="P219" s="96">
        <f>((D219='SOLICITUD INSCRIPCIÓN'!$D$8)*1)*K219</f>
        <v>0</v>
      </c>
      <c r="Q219" s="96">
        <f>(RANK($P219,$P$2:$P$1500,0)+COUNTIF($P$2:$P219,P219)-1)*P219</f>
        <v>0</v>
      </c>
      <c r="R219" s="96">
        <f t="shared" si="15"/>
        <v>0</v>
      </c>
      <c r="S219" s="96" t="str">
        <f t="shared" si="16"/>
        <v/>
      </c>
      <c r="T219" s="96" t="str">
        <f t="shared" si="17"/>
        <v/>
      </c>
    </row>
    <row r="220" spans="1:20" ht="15" customHeight="1">
      <c r="A220" s="101"/>
      <c r="B220" s="102"/>
      <c r="C220" s="102"/>
      <c r="D220" s="102"/>
      <c r="E220" s="102"/>
      <c r="F220" s="102"/>
      <c r="G220" s="103"/>
      <c r="H220" s="102"/>
      <c r="I220" s="49"/>
      <c r="J220" s="95">
        <f t="shared" si="18"/>
        <v>0</v>
      </c>
      <c r="K220" s="96">
        <f t="shared" si="19"/>
        <v>0</v>
      </c>
      <c r="L220" s="96">
        <f>(D220='SOLICITUD INSCRIPCIÓN'!$D$8)*1</f>
        <v>1</v>
      </c>
      <c r="M220" s="96">
        <f>(RANK($L220,$L$2:$L$1500,0)+COUNTIF($L$2:$L220,L220)-1)*L220</f>
        <v>219</v>
      </c>
      <c r="N220" s="96">
        <f>((D220='SOLICITUD INSCRIPCIÓN'!$D$8)*1)*J220</f>
        <v>0</v>
      </c>
      <c r="O220" s="96">
        <f>(RANK($N220,$N$2:$N$1500,0)+COUNTIF($N$2:$N220,N220)-1)*N220</f>
        <v>0</v>
      </c>
      <c r="P220" s="96">
        <f>((D220='SOLICITUD INSCRIPCIÓN'!$D$8)*1)*K220</f>
        <v>0</v>
      </c>
      <c r="Q220" s="96">
        <f>(RANK($P220,$P$2:$P$1500,0)+COUNTIF($P$2:$P220,P220)-1)*P220</f>
        <v>0</v>
      </c>
      <c r="R220" s="96">
        <f t="shared" si="15"/>
        <v>0</v>
      </c>
      <c r="S220" s="96" t="str">
        <f t="shared" si="16"/>
        <v/>
      </c>
      <c r="T220" s="96" t="str">
        <f t="shared" si="17"/>
        <v/>
      </c>
    </row>
    <row r="221" spans="1:20" ht="15" customHeight="1">
      <c r="A221" s="101"/>
      <c r="B221" s="102"/>
      <c r="C221" s="102"/>
      <c r="D221" s="102"/>
      <c r="E221" s="102"/>
      <c r="F221" s="102"/>
      <c r="G221" s="103"/>
      <c r="H221" s="102"/>
      <c r="I221" s="49"/>
      <c r="J221" s="95">
        <f t="shared" si="18"/>
        <v>0</v>
      </c>
      <c r="K221" s="96">
        <f t="shared" si="19"/>
        <v>0</v>
      </c>
      <c r="L221" s="96">
        <f>(D221='SOLICITUD INSCRIPCIÓN'!$D$8)*1</f>
        <v>1</v>
      </c>
      <c r="M221" s="96">
        <f>(RANK($L221,$L$2:$L$1500,0)+COUNTIF($L$2:$L221,L221)-1)*L221</f>
        <v>220</v>
      </c>
      <c r="N221" s="96">
        <f>((D221='SOLICITUD INSCRIPCIÓN'!$D$8)*1)*J221</f>
        <v>0</v>
      </c>
      <c r="O221" s="96">
        <f>(RANK($N221,$N$2:$N$1500,0)+COUNTIF($N$2:$N221,N221)-1)*N221</f>
        <v>0</v>
      </c>
      <c r="P221" s="96">
        <f>((D221='SOLICITUD INSCRIPCIÓN'!$D$8)*1)*K221</f>
        <v>0</v>
      </c>
      <c r="Q221" s="96">
        <f>(RANK($P221,$P$2:$P$1500,0)+COUNTIF($P$2:$P221,P221)-1)*P221</f>
        <v>0</v>
      </c>
      <c r="R221" s="96">
        <f t="shared" si="15"/>
        <v>0</v>
      </c>
      <c r="S221" s="96" t="str">
        <f t="shared" si="16"/>
        <v/>
      </c>
      <c r="T221" s="96" t="str">
        <f t="shared" si="17"/>
        <v/>
      </c>
    </row>
    <row r="222" spans="1:20" ht="15" customHeight="1">
      <c r="A222" s="101"/>
      <c r="B222" s="102"/>
      <c r="C222" s="102"/>
      <c r="D222" s="102"/>
      <c r="E222" s="102"/>
      <c r="F222" s="102"/>
      <c r="G222" s="103"/>
      <c r="H222" s="102"/>
      <c r="I222" s="49"/>
      <c r="J222" s="95">
        <f t="shared" si="18"/>
        <v>0</v>
      </c>
      <c r="K222" s="96">
        <f t="shared" si="19"/>
        <v>0</v>
      </c>
      <c r="L222" s="96">
        <f>(D222='SOLICITUD INSCRIPCIÓN'!$D$8)*1</f>
        <v>1</v>
      </c>
      <c r="M222" s="96">
        <f>(RANK($L222,$L$2:$L$1500,0)+COUNTIF($L$2:$L222,L222)-1)*L222</f>
        <v>221</v>
      </c>
      <c r="N222" s="96">
        <f>((D222='SOLICITUD INSCRIPCIÓN'!$D$8)*1)*J222</f>
        <v>0</v>
      </c>
      <c r="O222" s="96">
        <f>(RANK($N222,$N$2:$N$1500,0)+COUNTIF($N$2:$N222,N222)-1)*N222</f>
        <v>0</v>
      </c>
      <c r="P222" s="96">
        <f>((D222='SOLICITUD INSCRIPCIÓN'!$D$8)*1)*K222</f>
        <v>0</v>
      </c>
      <c r="Q222" s="96">
        <f>(RANK($P222,$P$2:$P$1500,0)+COUNTIF($P$2:$P222,P222)-1)*P222</f>
        <v>0</v>
      </c>
      <c r="R222" s="96">
        <f t="shared" si="15"/>
        <v>0</v>
      </c>
      <c r="S222" s="96" t="str">
        <f t="shared" si="16"/>
        <v/>
      </c>
      <c r="T222" s="96" t="str">
        <f t="shared" si="17"/>
        <v/>
      </c>
    </row>
    <row r="223" spans="1:20" ht="15" customHeight="1">
      <c r="A223" s="101"/>
      <c r="B223" s="102"/>
      <c r="C223" s="102"/>
      <c r="D223" s="102"/>
      <c r="E223" s="102"/>
      <c r="F223" s="102"/>
      <c r="G223" s="103"/>
      <c r="H223" s="102"/>
      <c r="I223" s="49"/>
      <c r="J223" s="95">
        <f t="shared" si="18"/>
        <v>0</v>
      </c>
      <c r="K223" s="96">
        <f t="shared" si="19"/>
        <v>0</v>
      </c>
      <c r="L223" s="96">
        <f>(D223='SOLICITUD INSCRIPCIÓN'!$D$8)*1</f>
        <v>1</v>
      </c>
      <c r="M223" s="96">
        <f>(RANK($L223,$L$2:$L$1500,0)+COUNTIF($L$2:$L223,L223)-1)*L223</f>
        <v>222</v>
      </c>
      <c r="N223" s="96">
        <f>((D223='SOLICITUD INSCRIPCIÓN'!$D$8)*1)*J223</f>
        <v>0</v>
      </c>
      <c r="O223" s="96">
        <f>(RANK($N223,$N$2:$N$1500,0)+COUNTIF($N$2:$N223,N223)-1)*N223</f>
        <v>0</v>
      </c>
      <c r="P223" s="96">
        <f>((D223='SOLICITUD INSCRIPCIÓN'!$D$8)*1)*K223</f>
        <v>0</v>
      </c>
      <c r="Q223" s="96">
        <f>(RANK($P223,$P$2:$P$1500,0)+COUNTIF($P$2:$P223,P223)-1)*P223</f>
        <v>0</v>
      </c>
      <c r="R223" s="96">
        <f t="shared" si="15"/>
        <v>0</v>
      </c>
      <c r="S223" s="96" t="str">
        <f t="shared" si="16"/>
        <v/>
      </c>
      <c r="T223" s="96" t="str">
        <f t="shared" si="17"/>
        <v/>
      </c>
    </row>
    <row r="224" spans="1:20" ht="15" customHeight="1">
      <c r="A224" s="101"/>
      <c r="B224" s="102"/>
      <c r="C224" s="102"/>
      <c r="D224" s="102"/>
      <c r="E224" s="102"/>
      <c r="F224" s="102"/>
      <c r="G224" s="103"/>
      <c r="H224" s="102"/>
      <c r="I224" s="49"/>
      <c r="J224" s="95">
        <f t="shared" si="18"/>
        <v>0</v>
      </c>
      <c r="K224" s="96">
        <f t="shared" si="19"/>
        <v>0</v>
      </c>
      <c r="L224" s="96">
        <f>(D224='SOLICITUD INSCRIPCIÓN'!$D$8)*1</f>
        <v>1</v>
      </c>
      <c r="M224" s="96">
        <f>(RANK($L224,$L$2:$L$1500,0)+COUNTIF($L$2:$L224,L224)-1)*L224</f>
        <v>223</v>
      </c>
      <c r="N224" s="96">
        <f>((D224='SOLICITUD INSCRIPCIÓN'!$D$8)*1)*J224</f>
        <v>0</v>
      </c>
      <c r="O224" s="96">
        <f>(RANK($N224,$N$2:$N$1500,0)+COUNTIF($N$2:$N224,N224)-1)*N224</f>
        <v>0</v>
      </c>
      <c r="P224" s="96">
        <f>((D224='SOLICITUD INSCRIPCIÓN'!$D$8)*1)*K224</f>
        <v>0</v>
      </c>
      <c r="Q224" s="96">
        <f>(RANK($P224,$P$2:$P$1500,0)+COUNTIF($P$2:$P224,P224)-1)*P224</f>
        <v>0</v>
      </c>
      <c r="R224" s="96">
        <f t="shared" si="15"/>
        <v>0</v>
      </c>
      <c r="S224" s="96" t="str">
        <f t="shared" si="16"/>
        <v/>
      </c>
      <c r="T224" s="96" t="str">
        <f t="shared" si="17"/>
        <v/>
      </c>
    </row>
    <row r="225" spans="1:20" ht="15" customHeight="1">
      <c r="A225" s="101"/>
      <c r="B225" s="102"/>
      <c r="C225" s="102"/>
      <c r="D225" s="102"/>
      <c r="E225" s="102"/>
      <c r="F225" s="102"/>
      <c r="G225" s="103"/>
      <c r="H225" s="102"/>
      <c r="I225" s="49"/>
      <c r="J225" s="95">
        <f t="shared" si="18"/>
        <v>0</v>
      </c>
      <c r="K225" s="96">
        <f t="shared" si="19"/>
        <v>0</v>
      </c>
      <c r="L225" s="96">
        <f>(D225='SOLICITUD INSCRIPCIÓN'!$D$8)*1</f>
        <v>1</v>
      </c>
      <c r="M225" s="96">
        <f>(RANK($L225,$L$2:$L$1500,0)+COUNTIF($L$2:$L225,L225)-1)*L225</f>
        <v>224</v>
      </c>
      <c r="N225" s="96">
        <f>((D225='SOLICITUD INSCRIPCIÓN'!$D$8)*1)*J225</f>
        <v>0</v>
      </c>
      <c r="O225" s="96">
        <f>(RANK($N225,$N$2:$N$1500,0)+COUNTIF($N$2:$N225,N225)-1)*N225</f>
        <v>0</v>
      </c>
      <c r="P225" s="96">
        <f>((D225='SOLICITUD INSCRIPCIÓN'!$D$8)*1)*K225</f>
        <v>0</v>
      </c>
      <c r="Q225" s="96">
        <f>(RANK($P225,$P$2:$P$1500,0)+COUNTIF($P$2:$P225,P225)-1)*P225</f>
        <v>0</v>
      </c>
      <c r="R225" s="96">
        <f t="shared" si="15"/>
        <v>0</v>
      </c>
      <c r="S225" s="96" t="str">
        <f t="shared" si="16"/>
        <v/>
      </c>
      <c r="T225" s="96" t="str">
        <f t="shared" si="17"/>
        <v/>
      </c>
    </row>
    <row r="226" spans="1:20" ht="15" customHeight="1">
      <c r="A226" s="101"/>
      <c r="B226" s="102"/>
      <c r="C226" s="102"/>
      <c r="D226" s="102"/>
      <c r="E226" s="102"/>
      <c r="F226" s="102"/>
      <c r="G226" s="103"/>
      <c r="H226" s="102"/>
      <c r="I226" s="49"/>
      <c r="J226" s="95">
        <f t="shared" si="18"/>
        <v>0</v>
      </c>
      <c r="K226" s="96">
        <f t="shared" si="19"/>
        <v>0</v>
      </c>
      <c r="L226" s="96">
        <f>(D226='SOLICITUD INSCRIPCIÓN'!$D$8)*1</f>
        <v>1</v>
      </c>
      <c r="M226" s="96">
        <f>(RANK($L226,$L$2:$L$1500,0)+COUNTIF($L$2:$L226,L226)-1)*L226</f>
        <v>225</v>
      </c>
      <c r="N226" s="96">
        <f>((D226='SOLICITUD INSCRIPCIÓN'!$D$8)*1)*J226</f>
        <v>0</v>
      </c>
      <c r="O226" s="96">
        <f>(RANK($N226,$N$2:$N$1500,0)+COUNTIF($N$2:$N226,N226)-1)*N226</f>
        <v>0</v>
      </c>
      <c r="P226" s="96">
        <f>((D226='SOLICITUD INSCRIPCIÓN'!$D$8)*1)*K226</f>
        <v>0</v>
      </c>
      <c r="Q226" s="96">
        <f>(RANK($P226,$P$2:$P$1500,0)+COUNTIF($P$2:$P226,P226)-1)*P226</f>
        <v>0</v>
      </c>
      <c r="R226" s="96">
        <f t="shared" si="15"/>
        <v>0</v>
      </c>
      <c r="S226" s="96" t="str">
        <f t="shared" si="16"/>
        <v/>
      </c>
      <c r="T226" s="96" t="str">
        <f t="shared" si="17"/>
        <v/>
      </c>
    </row>
    <row r="227" spans="1:20" ht="15" customHeight="1">
      <c r="A227" s="101"/>
      <c r="B227" s="102"/>
      <c r="C227" s="102"/>
      <c r="D227" s="102"/>
      <c r="E227" s="102"/>
      <c r="F227" s="102"/>
      <c r="G227" s="103"/>
      <c r="H227" s="102"/>
      <c r="I227" s="49"/>
      <c r="J227" s="95">
        <f t="shared" si="18"/>
        <v>0</v>
      </c>
      <c r="K227" s="96">
        <f t="shared" si="19"/>
        <v>0</v>
      </c>
      <c r="L227" s="96">
        <f>(D227='SOLICITUD INSCRIPCIÓN'!$D$8)*1</f>
        <v>1</v>
      </c>
      <c r="M227" s="96">
        <f>(RANK($L227,$L$2:$L$1500,0)+COUNTIF($L$2:$L227,L227)-1)*L227</f>
        <v>226</v>
      </c>
      <c r="N227" s="96">
        <f>((D227='SOLICITUD INSCRIPCIÓN'!$D$8)*1)*J227</f>
        <v>0</v>
      </c>
      <c r="O227" s="96">
        <f>(RANK($N227,$N$2:$N$1500,0)+COUNTIF($N$2:$N227,N227)-1)*N227</f>
        <v>0</v>
      </c>
      <c r="P227" s="96">
        <f>((D227='SOLICITUD INSCRIPCIÓN'!$D$8)*1)*K227</f>
        <v>0</v>
      </c>
      <c r="Q227" s="96">
        <f>(RANK($P227,$P$2:$P$1500,0)+COUNTIF($P$2:$P227,P227)-1)*P227</f>
        <v>0</v>
      </c>
      <c r="R227" s="96">
        <f t="shared" si="15"/>
        <v>0</v>
      </c>
      <c r="S227" s="96" t="str">
        <f t="shared" si="16"/>
        <v/>
      </c>
      <c r="T227" s="96" t="str">
        <f t="shared" si="17"/>
        <v/>
      </c>
    </row>
    <row r="228" spans="1:20" ht="15" customHeight="1">
      <c r="A228" s="101"/>
      <c r="B228" s="102"/>
      <c r="C228" s="102"/>
      <c r="D228" s="102"/>
      <c r="E228" s="102"/>
      <c r="F228" s="102"/>
      <c r="G228" s="103"/>
      <c r="H228" s="102"/>
      <c r="I228" s="49"/>
      <c r="J228" s="95">
        <f t="shared" si="18"/>
        <v>0</v>
      </c>
      <c r="K228" s="96">
        <f t="shared" si="19"/>
        <v>0</v>
      </c>
      <c r="L228" s="96">
        <f>(D228='SOLICITUD INSCRIPCIÓN'!$D$8)*1</f>
        <v>1</v>
      </c>
      <c r="M228" s="96">
        <f>(RANK($L228,$L$2:$L$1500,0)+COUNTIF($L$2:$L228,L228)-1)*L228</f>
        <v>227</v>
      </c>
      <c r="N228" s="96">
        <f>((D228='SOLICITUD INSCRIPCIÓN'!$D$8)*1)*J228</f>
        <v>0</v>
      </c>
      <c r="O228" s="96">
        <f>(RANK($N228,$N$2:$N$1500,0)+COUNTIF($N$2:$N228,N228)-1)*N228</f>
        <v>0</v>
      </c>
      <c r="P228" s="96">
        <f>((D228='SOLICITUD INSCRIPCIÓN'!$D$8)*1)*K228</f>
        <v>0</v>
      </c>
      <c r="Q228" s="96">
        <f>(RANK($P228,$P$2:$P$1500,0)+COUNTIF($P$2:$P228,P228)-1)*P228</f>
        <v>0</v>
      </c>
      <c r="R228" s="96">
        <f t="shared" si="15"/>
        <v>0</v>
      </c>
      <c r="S228" s="96" t="str">
        <f t="shared" si="16"/>
        <v/>
      </c>
      <c r="T228" s="96" t="str">
        <f t="shared" si="17"/>
        <v/>
      </c>
    </row>
    <row r="229" spans="1:20" ht="15" customHeight="1">
      <c r="A229" s="101"/>
      <c r="B229" s="102"/>
      <c r="C229" s="102"/>
      <c r="D229" s="102"/>
      <c r="E229" s="102"/>
      <c r="F229" s="102"/>
      <c r="G229" s="103"/>
      <c r="H229" s="102"/>
      <c r="I229" s="49"/>
      <c r="J229" s="95">
        <f t="shared" si="18"/>
        <v>0</v>
      </c>
      <c r="K229" s="96">
        <f t="shared" si="19"/>
        <v>0</v>
      </c>
      <c r="L229" s="96">
        <f>(D229='SOLICITUD INSCRIPCIÓN'!$D$8)*1</f>
        <v>1</v>
      </c>
      <c r="M229" s="96">
        <f>(RANK($L229,$L$2:$L$1500,0)+COUNTIF($L$2:$L229,L229)-1)*L229</f>
        <v>228</v>
      </c>
      <c r="N229" s="96">
        <f>((D229='SOLICITUD INSCRIPCIÓN'!$D$8)*1)*J229</f>
        <v>0</v>
      </c>
      <c r="O229" s="96">
        <f>(RANK($N229,$N$2:$N$1500,0)+COUNTIF($N$2:$N229,N229)-1)*N229</f>
        <v>0</v>
      </c>
      <c r="P229" s="96">
        <f>((D229='SOLICITUD INSCRIPCIÓN'!$D$8)*1)*K229</f>
        <v>0</v>
      </c>
      <c r="Q229" s="96">
        <f>(RANK($P229,$P$2:$P$1500,0)+COUNTIF($P$2:$P229,P229)-1)*P229</f>
        <v>0</v>
      </c>
      <c r="R229" s="96">
        <f t="shared" si="15"/>
        <v>0</v>
      </c>
      <c r="S229" s="96" t="str">
        <f t="shared" si="16"/>
        <v/>
      </c>
      <c r="T229" s="96" t="str">
        <f t="shared" si="17"/>
        <v/>
      </c>
    </row>
    <row r="230" spans="1:20" ht="15" customHeight="1">
      <c r="A230" s="101"/>
      <c r="B230" s="102"/>
      <c r="C230" s="102"/>
      <c r="D230" s="102"/>
      <c r="E230" s="102"/>
      <c r="F230" s="102"/>
      <c r="G230" s="103"/>
      <c r="H230" s="102"/>
      <c r="I230" s="49"/>
      <c r="J230" s="95">
        <f t="shared" si="18"/>
        <v>0</v>
      </c>
      <c r="K230" s="96">
        <f t="shared" si="19"/>
        <v>0</v>
      </c>
      <c r="L230" s="96">
        <f>(D230='SOLICITUD INSCRIPCIÓN'!$D$8)*1</f>
        <v>1</v>
      </c>
      <c r="M230" s="96">
        <f>(RANK($L230,$L$2:$L$1500,0)+COUNTIF($L$2:$L230,L230)-1)*L230</f>
        <v>229</v>
      </c>
      <c r="N230" s="96">
        <f>((D230='SOLICITUD INSCRIPCIÓN'!$D$8)*1)*J230</f>
        <v>0</v>
      </c>
      <c r="O230" s="96">
        <f>(RANK($N230,$N$2:$N$1500,0)+COUNTIF($N$2:$N230,N230)-1)*N230</f>
        <v>0</v>
      </c>
      <c r="P230" s="96">
        <f>((D230='SOLICITUD INSCRIPCIÓN'!$D$8)*1)*K230</f>
        <v>0</v>
      </c>
      <c r="Q230" s="96">
        <f>(RANK($P230,$P$2:$P$1500,0)+COUNTIF($P$2:$P230,P230)-1)*P230</f>
        <v>0</v>
      </c>
      <c r="R230" s="96">
        <f t="shared" si="15"/>
        <v>0</v>
      </c>
      <c r="S230" s="96" t="str">
        <f t="shared" si="16"/>
        <v/>
      </c>
      <c r="T230" s="96" t="str">
        <f t="shared" si="17"/>
        <v/>
      </c>
    </row>
    <row r="231" spans="1:20" ht="15" customHeight="1">
      <c r="A231" s="101"/>
      <c r="B231" s="102"/>
      <c r="C231" s="102"/>
      <c r="D231" s="102"/>
      <c r="E231" s="102"/>
      <c r="F231" s="102"/>
      <c r="G231" s="103"/>
      <c r="H231" s="102"/>
      <c r="I231" s="49"/>
      <c r="J231" s="95">
        <f t="shared" si="18"/>
        <v>0</v>
      </c>
      <c r="K231" s="96">
        <f t="shared" si="19"/>
        <v>0</v>
      </c>
      <c r="L231" s="96">
        <f>(D231='SOLICITUD INSCRIPCIÓN'!$D$8)*1</f>
        <v>1</v>
      </c>
      <c r="M231" s="96">
        <f>(RANK($L231,$L$2:$L$1500,0)+COUNTIF($L$2:$L231,L231)-1)*L231</f>
        <v>230</v>
      </c>
      <c r="N231" s="96">
        <f>((D231='SOLICITUD INSCRIPCIÓN'!$D$8)*1)*J231</f>
        <v>0</v>
      </c>
      <c r="O231" s="96">
        <f>(RANK($N231,$N$2:$N$1500,0)+COUNTIF($N$2:$N231,N231)-1)*N231</f>
        <v>0</v>
      </c>
      <c r="P231" s="96">
        <f>((D231='SOLICITUD INSCRIPCIÓN'!$D$8)*1)*K231</f>
        <v>0</v>
      </c>
      <c r="Q231" s="96">
        <f>(RANK($P231,$P$2:$P$1500,0)+COUNTIF($P$2:$P231,P231)-1)*P231</f>
        <v>0</v>
      </c>
      <c r="R231" s="96">
        <f t="shared" si="15"/>
        <v>0</v>
      </c>
      <c r="S231" s="96" t="str">
        <f t="shared" si="16"/>
        <v/>
      </c>
      <c r="T231" s="96" t="str">
        <f t="shared" si="17"/>
        <v/>
      </c>
    </row>
    <row r="232" spans="1:20" ht="15" customHeight="1">
      <c r="A232" s="101"/>
      <c r="B232" s="102"/>
      <c r="C232" s="102"/>
      <c r="D232" s="102"/>
      <c r="E232" s="102"/>
      <c r="F232" s="102"/>
      <c r="G232" s="103"/>
      <c r="H232" s="102"/>
      <c r="I232" s="49"/>
      <c r="J232" s="95">
        <f t="shared" si="18"/>
        <v>0</v>
      </c>
      <c r="K232" s="96">
        <f t="shared" si="19"/>
        <v>0</v>
      </c>
      <c r="L232" s="96">
        <f>(D232='SOLICITUD INSCRIPCIÓN'!$D$8)*1</f>
        <v>1</v>
      </c>
      <c r="M232" s="96">
        <f>(RANK($L232,$L$2:$L$1500,0)+COUNTIF($L$2:$L232,L232)-1)*L232</f>
        <v>231</v>
      </c>
      <c r="N232" s="96">
        <f>((D232='SOLICITUD INSCRIPCIÓN'!$D$8)*1)*J232</f>
        <v>0</v>
      </c>
      <c r="O232" s="96">
        <f>(RANK($N232,$N$2:$N$1500,0)+COUNTIF($N$2:$N232,N232)-1)*N232</f>
        <v>0</v>
      </c>
      <c r="P232" s="96">
        <f>((D232='SOLICITUD INSCRIPCIÓN'!$D$8)*1)*K232</f>
        <v>0</v>
      </c>
      <c r="Q232" s="96">
        <f>(RANK($P232,$P$2:$P$1500,0)+COUNTIF($P$2:$P232,P232)-1)*P232</f>
        <v>0</v>
      </c>
      <c r="R232" s="96">
        <f t="shared" si="15"/>
        <v>0</v>
      </c>
      <c r="S232" s="96" t="str">
        <f t="shared" si="16"/>
        <v/>
      </c>
      <c r="T232" s="96" t="str">
        <f t="shared" si="17"/>
        <v/>
      </c>
    </row>
    <row r="233" spans="1:20" ht="15" customHeight="1">
      <c r="A233" s="101"/>
      <c r="B233" s="102"/>
      <c r="C233" s="102"/>
      <c r="D233" s="102"/>
      <c r="E233" s="102"/>
      <c r="F233" s="102"/>
      <c r="G233" s="103"/>
      <c r="H233" s="102"/>
      <c r="I233" s="49"/>
      <c r="J233" s="95">
        <f t="shared" si="18"/>
        <v>0</v>
      </c>
      <c r="K233" s="96">
        <f t="shared" si="19"/>
        <v>0</v>
      </c>
      <c r="L233" s="96">
        <f>(D233='SOLICITUD INSCRIPCIÓN'!$D$8)*1</f>
        <v>1</v>
      </c>
      <c r="M233" s="96">
        <f>(RANK($L233,$L$2:$L$1500,0)+COUNTIF($L$2:$L233,L233)-1)*L233</f>
        <v>232</v>
      </c>
      <c r="N233" s="96">
        <f>((D233='SOLICITUD INSCRIPCIÓN'!$D$8)*1)*J233</f>
        <v>0</v>
      </c>
      <c r="O233" s="96">
        <f>(RANK($N233,$N$2:$N$1500,0)+COUNTIF($N$2:$N233,N233)-1)*N233</f>
        <v>0</v>
      </c>
      <c r="P233" s="96">
        <f>((D233='SOLICITUD INSCRIPCIÓN'!$D$8)*1)*K233</f>
        <v>0</v>
      </c>
      <c r="Q233" s="96">
        <f>(RANK($P233,$P$2:$P$1500,0)+COUNTIF($P$2:$P233,P233)-1)*P233</f>
        <v>0</v>
      </c>
      <c r="R233" s="96">
        <f t="shared" si="15"/>
        <v>0</v>
      </c>
      <c r="S233" s="96" t="str">
        <f t="shared" si="16"/>
        <v/>
      </c>
      <c r="T233" s="96" t="str">
        <f t="shared" si="17"/>
        <v/>
      </c>
    </row>
    <row r="234" spans="1:20" ht="15" customHeight="1">
      <c r="A234" s="101"/>
      <c r="B234" s="102"/>
      <c r="C234" s="102"/>
      <c r="D234" s="102"/>
      <c r="E234" s="102"/>
      <c r="F234" s="102"/>
      <c r="G234" s="103"/>
      <c r="H234" s="102"/>
      <c r="I234" s="49"/>
      <c r="J234" s="95">
        <f t="shared" si="18"/>
        <v>0</v>
      </c>
      <c r="K234" s="96">
        <f t="shared" si="19"/>
        <v>0</v>
      </c>
      <c r="L234" s="96">
        <f>(D234='SOLICITUD INSCRIPCIÓN'!$D$8)*1</f>
        <v>1</v>
      </c>
      <c r="M234" s="96">
        <f>(RANK($L234,$L$2:$L$1500,0)+COUNTIF($L$2:$L234,L234)-1)*L234</f>
        <v>233</v>
      </c>
      <c r="N234" s="96">
        <f>((D234='SOLICITUD INSCRIPCIÓN'!$D$8)*1)*J234</f>
        <v>0</v>
      </c>
      <c r="O234" s="96">
        <f>(RANK($N234,$N$2:$N$1500,0)+COUNTIF($N$2:$N234,N234)-1)*N234</f>
        <v>0</v>
      </c>
      <c r="P234" s="96">
        <f>((D234='SOLICITUD INSCRIPCIÓN'!$D$8)*1)*K234</f>
        <v>0</v>
      </c>
      <c r="Q234" s="96">
        <f>(RANK($P234,$P$2:$P$1500,0)+COUNTIF($P$2:$P234,P234)-1)*P234</f>
        <v>0</v>
      </c>
      <c r="R234" s="96">
        <f t="shared" si="15"/>
        <v>0</v>
      </c>
      <c r="S234" s="96" t="str">
        <f t="shared" si="16"/>
        <v/>
      </c>
      <c r="T234" s="96" t="str">
        <f t="shared" si="17"/>
        <v/>
      </c>
    </row>
    <row r="235" spans="1:20" ht="15" customHeight="1">
      <c r="A235" s="101"/>
      <c r="B235" s="102"/>
      <c r="C235" s="102"/>
      <c r="D235" s="102"/>
      <c r="E235" s="102"/>
      <c r="F235" s="102"/>
      <c r="G235" s="103"/>
      <c r="H235" s="102"/>
      <c r="I235" s="49"/>
      <c r="J235" s="95">
        <f t="shared" si="18"/>
        <v>0</v>
      </c>
      <c r="K235" s="96">
        <f t="shared" si="19"/>
        <v>0</v>
      </c>
      <c r="L235" s="96">
        <f>(D235='SOLICITUD INSCRIPCIÓN'!$D$8)*1</f>
        <v>1</v>
      </c>
      <c r="M235" s="96">
        <f>(RANK($L235,$L$2:$L$1500,0)+COUNTIF($L$2:$L235,L235)-1)*L235</f>
        <v>234</v>
      </c>
      <c r="N235" s="96">
        <f>((D235='SOLICITUD INSCRIPCIÓN'!$D$8)*1)*J235</f>
        <v>0</v>
      </c>
      <c r="O235" s="96">
        <f>(RANK($N235,$N$2:$N$1500,0)+COUNTIF($N$2:$N235,N235)-1)*N235</f>
        <v>0</v>
      </c>
      <c r="P235" s="96">
        <f>((D235='SOLICITUD INSCRIPCIÓN'!$D$8)*1)*K235</f>
        <v>0</v>
      </c>
      <c r="Q235" s="96">
        <f>(RANK($P235,$P$2:$P$1500,0)+COUNTIF($P$2:$P235,P235)-1)*P235</f>
        <v>0</v>
      </c>
      <c r="R235" s="96">
        <f t="shared" si="15"/>
        <v>0</v>
      </c>
      <c r="S235" s="96" t="str">
        <f t="shared" si="16"/>
        <v/>
      </c>
      <c r="T235" s="96" t="str">
        <f t="shared" si="17"/>
        <v/>
      </c>
    </row>
    <row r="236" spans="1:20" ht="15" customHeight="1">
      <c r="A236" s="101"/>
      <c r="B236" s="102"/>
      <c r="C236" s="102"/>
      <c r="D236" s="102"/>
      <c r="E236" s="102"/>
      <c r="F236" s="102"/>
      <c r="G236" s="103"/>
      <c r="H236" s="102"/>
      <c r="I236" s="49"/>
      <c r="J236" s="95">
        <f t="shared" si="18"/>
        <v>0</v>
      </c>
      <c r="K236" s="96">
        <f t="shared" si="19"/>
        <v>0</v>
      </c>
      <c r="L236" s="96">
        <f>(D236='SOLICITUD INSCRIPCIÓN'!$D$8)*1</f>
        <v>1</v>
      </c>
      <c r="M236" s="96">
        <f>(RANK($L236,$L$2:$L$1500,0)+COUNTIF($L$2:$L236,L236)-1)*L236</f>
        <v>235</v>
      </c>
      <c r="N236" s="96">
        <f>((D236='SOLICITUD INSCRIPCIÓN'!$D$8)*1)*J236</f>
        <v>0</v>
      </c>
      <c r="O236" s="96">
        <f>(RANK($N236,$N$2:$N$1500,0)+COUNTIF($N$2:$N236,N236)-1)*N236</f>
        <v>0</v>
      </c>
      <c r="P236" s="96">
        <f>((D236='SOLICITUD INSCRIPCIÓN'!$D$8)*1)*K236</f>
        <v>0</v>
      </c>
      <c r="Q236" s="96">
        <f>(RANK($P236,$P$2:$P$1500,0)+COUNTIF($P$2:$P236,P236)-1)*P236</f>
        <v>0</v>
      </c>
      <c r="R236" s="96">
        <f t="shared" si="15"/>
        <v>0</v>
      </c>
      <c r="S236" s="96" t="str">
        <f t="shared" si="16"/>
        <v/>
      </c>
      <c r="T236" s="96" t="str">
        <f t="shared" si="17"/>
        <v/>
      </c>
    </row>
    <row r="237" spans="1:20" ht="15" customHeight="1">
      <c r="A237" s="101"/>
      <c r="B237" s="102"/>
      <c r="C237" s="102"/>
      <c r="D237" s="102"/>
      <c r="E237" s="102"/>
      <c r="F237" s="102"/>
      <c r="G237" s="103"/>
      <c r="H237" s="102"/>
      <c r="I237" s="49"/>
      <c r="J237" s="95">
        <f t="shared" si="18"/>
        <v>0</v>
      </c>
      <c r="K237" s="96">
        <f t="shared" si="19"/>
        <v>0</v>
      </c>
      <c r="L237" s="96">
        <f>(D237='SOLICITUD INSCRIPCIÓN'!$D$8)*1</f>
        <v>1</v>
      </c>
      <c r="M237" s="96">
        <f>(RANK($L237,$L$2:$L$1500,0)+COUNTIF($L$2:$L237,L237)-1)*L237</f>
        <v>236</v>
      </c>
      <c r="N237" s="96">
        <f>((D237='SOLICITUD INSCRIPCIÓN'!$D$8)*1)*J237</f>
        <v>0</v>
      </c>
      <c r="O237" s="96">
        <f>(RANK($N237,$N$2:$N$1500,0)+COUNTIF($N$2:$N237,N237)-1)*N237</f>
        <v>0</v>
      </c>
      <c r="P237" s="96">
        <f>((D237='SOLICITUD INSCRIPCIÓN'!$D$8)*1)*K237</f>
        <v>0</v>
      </c>
      <c r="Q237" s="96">
        <f>(RANK($P237,$P$2:$P$1500,0)+COUNTIF($P$2:$P237,P237)-1)*P237</f>
        <v>0</v>
      </c>
      <c r="R237" s="96">
        <f t="shared" si="15"/>
        <v>0</v>
      </c>
      <c r="S237" s="96" t="str">
        <f t="shared" si="16"/>
        <v/>
      </c>
      <c r="T237" s="96" t="str">
        <f t="shared" si="17"/>
        <v/>
      </c>
    </row>
    <row r="238" spans="1:20" ht="15" customHeight="1">
      <c r="A238" s="101"/>
      <c r="B238" s="102"/>
      <c r="C238" s="102"/>
      <c r="D238" s="102"/>
      <c r="E238" s="102"/>
      <c r="F238" s="102"/>
      <c r="G238" s="103"/>
      <c r="H238" s="102"/>
      <c r="I238" s="49"/>
      <c r="J238" s="95">
        <f t="shared" si="18"/>
        <v>0</v>
      </c>
      <c r="K238" s="96">
        <f t="shared" si="19"/>
        <v>0</v>
      </c>
      <c r="L238" s="96">
        <f>(D238='SOLICITUD INSCRIPCIÓN'!$D$8)*1</f>
        <v>1</v>
      </c>
      <c r="M238" s="96">
        <f>(RANK($L238,$L$2:$L$1500,0)+COUNTIF($L$2:$L238,L238)-1)*L238</f>
        <v>237</v>
      </c>
      <c r="N238" s="96">
        <f>((D238='SOLICITUD INSCRIPCIÓN'!$D$8)*1)*J238</f>
        <v>0</v>
      </c>
      <c r="O238" s="96">
        <f>(RANK($N238,$N$2:$N$1500,0)+COUNTIF($N$2:$N238,N238)-1)*N238</f>
        <v>0</v>
      </c>
      <c r="P238" s="96">
        <f>((D238='SOLICITUD INSCRIPCIÓN'!$D$8)*1)*K238</f>
        <v>0</v>
      </c>
      <c r="Q238" s="96">
        <f>(RANK($P238,$P$2:$P$1500,0)+COUNTIF($P$2:$P238,P238)-1)*P238</f>
        <v>0</v>
      </c>
      <c r="R238" s="96">
        <f t="shared" si="15"/>
        <v>0</v>
      </c>
      <c r="S238" s="96" t="str">
        <f t="shared" si="16"/>
        <v/>
      </c>
      <c r="T238" s="96" t="str">
        <f t="shared" si="17"/>
        <v/>
      </c>
    </row>
    <row r="239" spans="1:20" ht="15" customHeight="1">
      <c r="A239" s="101"/>
      <c r="B239" s="102"/>
      <c r="C239" s="102"/>
      <c r="D239" s="102"/>
      <c r="E239" s="102"/>
      <c r="F239" s="102"/>
      <c r="G239" s="103"/>
      <c r="H239" s="102"/>
      <c r="I239" s="49"/>
      <c r="J239" s="95">
        <f t="shared" si="18"/>
        <v>0</v>
      </c>
      <c r="K239" s="96">
        <f t="shared" si="19"/>
        <v>0</v>
      </c>
      <c r="L239" s="96">
        <f>(D239='SOLICITUD INSCRIPCIÓN'!$D$8)*1</f>
        <v>1</v>
      </c>
      <c r="M239" s="96">
        <f>(RANK($L239,$L$2:$L$1500,0)+COUNTIF($L$2:$L239,L239)-1)*L239</f>
        <v>238</v>
      </c>
      <c r="N239" s="96">
        <f>((D239='SOLICITUD INSCRIPCIÓN'!$D$8)*1)*J239</f>
        <v>0</v>
      </c>
      <c r="O239" s="96">
        <f>(RANK($N239,$N$2:$N$1500,0)+COUNTIF($N$2:$N239,N239)-1)*N239</f>
        <v>0</v>
      </c>
      <c r="P239" s="96">
        <f>((D239='SOLICITUD INSCRIPCIÓN'!$D$8)*1)*K239</f>
        <v>0</v>
      </c>
      <c r="Q239" s="96">
        <f>(RANK($P239,$P$2:$P$1500,0)+COUNTIF($P$2:$P239,P239)-1)*P239</f>
        <v>0</v>
      </c>
      <c r="R239" s="96">
        <f t="shared" si="15"/>
        <v>0</v>
      </c>
      <c r="S239" s="96" t="str">
        <f t="shared" si="16"/>
        <v/>
      </c>
      <c r="T239" s="96" t="str">
        <f t="shared" si="17"/>
        <v/>
      </c>
    </row>
    <row r="240" spans="1:20" ht="15" customHeight="1">
      <c r="A240" s="101"/>
      <c r="B240" s="102"/>
      <c r="C240" s="102"/>
      <c r="D240" s="102"/>
      <c r="E240" s="102"/>
      <c r="F240" s="102"/>
      <c r="G240" s="103"/>
      <c r="H240" s="102"/>
      <c r="I240" s="49"/>
      <c r="J240" s="95">
        <f t="shared" si="18"/>
        <v>0</v>
      </c>
      <c r="K240" s="96">
        <f t="shared" si="19"/>
        <v>0</v>
      </c>
      <c r="L240" s="96">
        <f>(D240='SOLICITUD INSCRIPCIÓN'!$D$8)*1</f>
        <v>1</v>
      </c>
      <c r="M240" s="96">
        <f>(RANK($L240,$L$2:$L$1500,0)+COUNTIF($L$2:$L240,L240)-1)*L240</f>
        <v>239</v>
      </c>
      <c r="N240" s="96">
        <f>((D240='SOLICITUD INSCRIPCIÓN'!$D$8)*1)*J240</f>
        <v>0</v>
      </c>
      <c r="O240" s="96">
        <f>(RANK($N240,$N$2:$N$1500,0)+COUNTIF($N$2:$N240,N240)-1)*N240</f>
        <v>0</v>
      </c>
      <c r="P240" s="96">
        <f>((D240='SOLICITUD INSCRIPCIÓN'!$D$8)*1)*K240</f>
        <v>0</v>
      </c>
      <c r="Q240" s="96">
        <f>(RANK($P240,$P$2:$P$1500,0)+COUNTIF($P$2:$P240,P240)-1)*P240</f>
        <v>0</v>
      </c>
      <c r="R240" s="96">
        <f t="shared" si="15"/>
        <v>0</v>
      </c>
      <c r="S240" s="96" t="str">
        <f t="shared" si="16"/>
        <v/>
      </c>
      <c r="T240" s="96" t="str">
        <f t="shared" si="17"/>
        <v/>
      </c>
    </row>
    <row r="241" spans="1:20" ht="15" customHeight="1">
      <c r="A241" s="101"/>
      <c r="B241" s="102"/>
      <c r="C241" s="102"/>
      <c r="D241" s="102"/>
      <c r="E241" s="102"/>
      <c r="F241" s="102"/>
      <c r="G241" s="103"/>
      <c r="H241" s="102"/>
      <c r="I241" s="49"/>
      <c r="J241" s="95">
        <f t="shared" si="18"/>
        <v>0</v>
      </c>
      <c r="K241" s="96">
        <f t="shared" si="19"/>
        <v>0</v>
      </c>
      <c r="L241" s="96">
        <f>(D241='SOLICITUD INSCRIPCIÓN'!$D$8)*1</f>
        <v>1</v>
      </c>
      <c r="M241" s="96">
        <f>(RANK($L241,$L$2:$L$1500,0)+COUNTIF($L$2:$L241,L241)-1)*L241</f>
        <v>240</v>
      </c>
      <c r="N241" s="96">
        <f>((D241='SOLICITUD INSCRIPCIÓN'!$D$8)*1)*J241</f>
        <v>0</v>
      </c>
      <c r="O241" s="96">
        <f>(RANK($N241,$N$2:$N$1500,0)+COUNTIF($N$2:$N241,N241)-1)*N241</f>
        <v>0</v>
      </c>
      <c r="P241" s="96">
        <f>((D241='SOLICITUD INSCRIPCIÓN'!$D$8)*1)*K241</f>
        <v>0</v>
      </c>
      <c r="Q241" s="96">
        <f>(RANK($P241,$P$2:$P$1500,0)+COUNTIF($P$2:$P241,P241)-1)*P241</f>
        <v>0</v>
      </c>
      <c r="R241" s="96">
        <f t="shared" si="15"/>
        <v>0</v>
      </c>
      <c r="S241" s="96" t="str">
        <f t="shared" si="16"/>
        <v/>
      </c>
      <c r="T241" s="96" t="str">
        <f t="shared" si="17"/>
        <v/>
      </c>
    </row>
    <row r="242" spans="1:20" ht="15" customHeight="1">
      <c r="A242" s="101"/>
      <c r="B242" s="102"/>
      <c r="C242" s="102"/>
      <c r="D242" s="102"/>
      <c r="E242" s="102"/>
      <c r="F242" s="102"/>
      <c r="G242" s="103"/>
      <c r="H242" s="102"/>
      <c r="I242" s="49"/>
      <c r="J242" s="95">
        <f t="shared" si="18"/>
        <v>0</v>
      </c>
      <c r="K242" s="96">
        <f t="shared" si="19"/>
        <v>0</v>
      </c>
      <c r="L242" s="96">
        <f>(D242='SOLICITUD INSCRIPCIÓN'!$D$8)*1</f>
        <v>1</v>
      </c>
      <c r="M242" s="96">
        <f>(RANK($L242,$L$2:$L$1500,0)+COUNTIF($L$2:$L242,L242)-1)*L242</f>
        <v>241</v>
      </c>
      <c r="N242" s="96">
        <f>((D242='SOLICITUD INSCRIPCIÓN'!$D$8)*1)*J242</f>
        <v>0</v>
      </c>
      <c r="O242" s="96">
        <f>(RANK($N242,$N$2:$N$1500,0)+COUNTIF($N$2:$N242,N242)-1)*N242</f>
        <v>0</v>
      </c>
      <c r="P242" s="96">
        <f>((D242='SOLICITUD INSCRIPCIÓN'!$D$8)*1)*K242</f>
        <v>0</v>
      </c>
      <c r="Q242" s="96">
        <f>(RANK($P242,$P$2:$P$1500,0)+COUNTIF($P$2:$P242,P242)-1)*P242</f>
        <v>0</v>
      </c>
      <c r="R242" s="96">
        <f t="shared" si="15"/>
        <v>0</v>
      </c>
      <c r="S242" s="96" t="str">
        <f t="shared" si="16"/>
        <v/>
      </c>
      <c r="T242" s="96" t="str">
        <f t="shared" si="17"/>
        <v/>
      </c>
    </row>
    <row r="243" spans="1:20" ht="15" customHeight="1">
      <c r="A243" s="101"/>
      <c r="B243" s="102"/>
      <c r="C243" s="102"/>
      <c r="D243" s="102"/>
      <c r="E243" s="102"/>
      <c r="F243" s="102"/>
      <c r="G243" s="103"/>
      <c r="H243" s="102"/>
      <c r="I243" s="49"/>
      <c r="J243" s="95">
        <f t="shared" si="18"/>
        <v>0</v>
      </c>
      <c r="K243" s="96">
        <f t="shared" si="19"/>
        <v>0</v>
      </c>
      <c r="L243" s="96">
        <f>(D243='SOLICITUD INSCRIPCIÓN'!$D$8)*1</f>
        <v>1</v>
      </c>
      <c r="M243" s="96">
        <f>(RANK($L243,$L$2:$L$1500,0)+COUNTIF($L$2:$L243,L243)-1)*L243</f>
        <v>242</v>
      </c>
      <c r="N243" s="96">
        <f>((D243='SOLICITUD INSCRIPCIÓN'!$D$8)*1)*J243</f>
        <v>0</v>
      </c>
      <c r="O243" s="96">
        <f>(RANK($N243,$N$2:$N$1500,0)+COUNTIF($N$2:$N243,N243)-1)*N243</f>
        <v>0</v>
      </c>
      <c r="P243" s="96">
        <f>((D243='SOLICITUD INSCRIPCIÓN'!$D$8)*1)*K243</f>
        <v>0</v>
      </c>
      <c r="Q243" s="96">
        <f>(RANK($P243,$P$2:$P$1500,0)+COUNTIF($P$2:$P243,P243)-1)*P243</f>
        <v>0</v>
      </c>
      <c r="R243" s="96">
        <f t="shared" si="15"/>
        <v>0</v>
      </c>
      <c r="S243" s="96" t="str">
        <f t="shared" si="16"/>
        <v/>
      </c>
      <c r="T243" s="96" t="str">
        <f t="shared" si="17"/>
        <v/>
      </c>
    </row>
    <row r="244" spans="1:20" ht="15" customHeight="1">
      <c r="A244" s="101"/>
      <c r="B244" s="102"/>
      <c r="C244" s="102"/>
      <c r="D244" s="102"/>
      <c r="E244" s="102"/>
      <c r="F244" s="102"/>
      <c r="G244" s="103"/>
      <c r="H244" s="102"/>
      <c r="I244" s="49"/>
      <c r="J244" s="95">
        <f t="shared" si="18"/>
        <v>0</v>
      </c>
      <c r="K244" s="96">
        <f t="shared" si="19"/>
        <v>0</v>
      </c>
      <c r="L244" s="96">
        <f>(D244='SOLICITUD INSCRIPCIÓN'!$D$8)*1</f>
        <v>1</v>
      </c>
      <c r="M244" s="96">
        <f>(RANK($L244,$L$2:$L$1500,0)+COUNTIF($L$2:$L244,L244)-1)*L244</f>
        <v>243</v>
      </c>
      <c r="N244" s="96">
        <f>((D244='SOLICITUD INSCRIPCIÓN'!$D$8)*1)*J244</f>
        <v>0</v>
      </c>
      <c r="O244" s="96">
        <f>(RANK($N244,$N$2:$N$1500,0)+COUNTIF($N$2:$N244,N244)-1)*N244</f>
        <v>0</v>
      </c>
      <c r="P244" s="96">
        <f>((D244='SOLICITUD INSCRIPCIÓN'!$D$8)*1)*K244</f>
        <v>0</v>
      </c>
      <c r="Q244" s="96">
        <f>(RANK($P244,$P$2:$P$1500,0)+COUNTIF($P$2:$P244,P244)-1)*P244</f>
        <v>0</v>
      </c>
      <c r="R244" s="96">
        <f t="shared" si="15"/>
        <v>0</v>
      </c>
      <c r="S244" s="96" t="str">
        <f t="shared" si="16"/>
        <v/>
      </c>
      <c r="T244" s="96" t="str">
        <f t="shared" si="17"/>
        <v/>
      </c>
    </row>
    <row r="245" spans="1:20" ht="15" customHeight="1">
      <c r="A245" s="101"/>
      <c r="B245" s="102"/>
      <c r="C245" s="102"/>
      <c r="D245" s="102"/>
      <c r="E245" s="102"/>
      <c r="F245" s="102"/>
      <c r="G245" s="103"/>
      <c r="H245" s="102"/>
      <c r="I245" s="49"/>
      <c r="J245" s="95">
        <f t="shared" si="18"/>
        <v>0</v>
      </c>
      <c r="K245" s="96">
        <f t="shared" si="19"/>
        <v>0</v>
      </c>
      <c r="L245" s="96">
        <f>(D245='SOLICITUD INSCRIPCIÓN'!$D$8)*1</f>
        <v>1</v>
      </c>
      <c r="M245" s="96">
        <f>(RANK($L245,$L$2:$L$1500,0)+COUNTIF($L$2:$L245,L245)-1)*L245</f>
        <v>244</v>
      </c>
      <c r="N245" s="96">
        <f>((D245='SOLICITUD INSCRIPCIÓN'!$D$8)*1)*J245</f>
        <v>0</v>
      </c>
      <c r="O245" s="96">
        <f>(RANK($N245,$N$2:$N$1500,0)+COUNTIF($N$2:$N245,N245)-1)*N245</f>
        <v>0</v>
      </c>
      <c r="P245" s="96">
        <f>((D245='SOLICITUD INSCRIPCIÓN'!$D$8)*1)*K245</f>
        <v>0</v>
      </c>
      <c r="Q245" s="96">
        <f>(RANK($P245,$P$2:$P$1500,0)+COUNTIF($P$2:$P245,P245)-1)*P245</f>
        <v>0</v>
      </c>
      <c r="R245" s="96">
        <f t="shared" si="15"/>
        <v>0</v>
      </c>
      <c r="S245" s="96" t="str">
        <f t="shared" si="16"/>
        <v/>
      </c>
      <c r="T245" s="96" t="str">
        <f t="shared" si="17"/>
        <v/>
      </c>
    </row>
    <row r="246" spans="1:20" ht="15" customHeight="1">
      <c r="A246" s="101"/>
      <c r="B246" s="102"/>
      <c r="C246" s="102"/>
      <c r="D246" s="102"/>
      <c r="E246" s="102"/>
      <c r="F246" s="102"/>
      <c r="G246" s="103"/>
      <c r="H246" s="102"/>
      <c r="I246" s="49"/>
      <c r="J246" s="95">
        <f t="shared" si="18"/>
        <v>0</v>
      </c>
      <c r="K246" s="96">
        <f t="shared" si="19"/>
        <v>0</v>
      </c>
      <c r="L246" s="96">
        <f>(D246='SOLICITUD INSCRIPCIÓN'!$D$8)*1</f>
        <v>1</v>
      </c>
      <c r="M246" s="96">
        <f>(RANK($L246,$L$2:$L$1500,0)+COUNTIF($L$2:$L246,L246)-1)*L246</f>
        <v>245</v>
      </c>
      <c r="N246" s="96">
        <f>((D246='SOLICITUD INSCRIPCIÓN'!$D$8)*1)*J246</f>
        <v>0</v>
      </c>
      <c r="O246" s="96">
        <f>(RANK($N246,$N$2:$N$1500,0)+COUNTIF($N$2:$N246,N246)-1)*N246</f>
        <v>0</v>
      </c>
      <c r="P246" s="96">
        <f>((D246='SOLICITUD INSCRIPCIÓN'!$D$8)*1)*K246</f>
        <v>0</v>
      </c>
      <c r="Q246" s="96">
        <f>(RANK($P246,$P$2:$P$1500,0)+COUNTIF($P$2:$P246,P246)-1)*P246</f>
        <v>0</v>
      </c>
      <c r="R246" s="96">
        <f t="shared" si="15"/>
        <v>0</v>
      </c>
      <c r="S246" s="96" t="str">
        <f t="shared" si="16"/>
        <v/>
      </c>
      <c r="T246" s="96" t="str">
        <f t="shared" si="17"/>
        <v/>
      </c>
    </row>
    <row r="247" spans="1:20" ht="15" customHeight="1">
      <c r="A247" s="101"/>
      <c r="B247" s="102"/>
      <c r="C247" s="102"/>
      <c r="D247" s="102"/>
      <c r="E247" s="102"/>
      <c r="F247" s="102"/>
      <c r="G247" s="103"/>
      <c r="H247" s="102"/>
      <c r="I247" s="49"/>
      <c r="J247" s="95">
        <f t="shared" si="18"/>
        <v>0</v>
      </c>
      <c r="K247" s="96">
        <f t="shared" si="19"/>
        <v>0</v>
      </c>
      <c r="L247" s="96">
        <f>(D247='SOLICITUD INSCRIPCIÓN'!$D$8)*1</f>
        <v>1</v>
      </c>
      <c r="M247" s="96">
        <f>(RANK($L247,$L$2:$L$1500,0)+COUNTIF($L$2:$L247,L247)-1)*L247</f>
        <v>246</v>
      </c>
      <c r="N247" s="96">
        <f>((D247='SOLICITUD INSCRIPCIÓN'!$D$8)*1)*J247</f>
        <v>0</v>
      </c>
      <c r="O247" s="96">
        <f>(RANK($N247,$N$2:$N$1500,0)+COUNTIF($N$2:$N247,N247)-1)*N247</f>
        <v>0</v>
      </c>
      <c r="P247" s="96">
        <f>((D247='SOLICITUD INSCRIPCIÓN'!$D$8)*1)*K247</f>
        <v>0</v>
      </c>
      <c r="Q247" s="96">
        <f>(RANK($P247,$P$2:$P$1500,0)+COUNTIF($P$2:$P247,P247)-1)*P247</f>
        <v>0</v>
      </c>
      <c r="R247" s="96">
        <f t="shared" si="15"/>
        <v>0</v>
      </c>
      <c r="S247" s="96" t="str">
        <f t="shared" si="16"/>
        <v/>
      </c>
      <c r="T247" s="96" t="str">
        <f t="shared" si="17"/>
        <v/>
      </c>
    </row>
    <row r="248" spans="1:20" ht="15" customHeight="1">
      <c r="A248" s="101"/>
      <c r="B248" s="102"/>
      <c r="C248" s="102"/>
      <c r="D248" s="102"/>
      <c r="E248" s="102"/>
      <c r="F248" s="102"/>
      <c r="G248" s="103"/>
      <c r="H248" s="102"/>
      <c r="I248" s="49"/>
      <c r="J248" s="95">
        <f t="shared" si="18"/>
        <v>0</v>
      </c>
      <c r="K248" s="96">
        <f t="shared" si="19"/>
        <v>0</v>
      </c>
      <c r="L248" s="96">
        <f>(D248='SOLICITUD INSCRIPCIÓN'!$D$8)*1</f>
        <v>1</v>
      </c>
      <c r="M248" s="96">
        <f>(RANK($L248,$L$2:$L$1500,0)+COUNTIF($L$2:$L248,L248)-1)*L248</f>
        <v>247</v>
      </c>
      <c r="N248" s="96">
        <f>((D248='SOLICITUD INSCRIPCIÓN'!$D$8)*1)*J248</f>
        <v>0</v>
      </c>
      <c r="O248" s="96">
        <f>(RANK($N248,$N$2:$N$1500,0)+COUNTIF($N$2:$N248,N248)-1)*N248</f>
        <v>0</v>
      </c>
      <c r="P248" s="96">
        <f>((D248='SOLICITUD INSCRIPCIÓN'!$D$8)*1)*K248</f>
        <v>0</v>
      </c>
      <c r="Q248" s="96">
        <f>(RANK($P248,$P$2:$P$1500,0)+COUNTIF($P$2:$P248,P248)-1)*P248</f>
        <v>0</v>
      </c>
      <c r="R248" s="96">
        <f t="shared" si="15"/>
        <v>0</v>
      </c>
      <c r="S248" s="96" t="str">
        <f t="shared" si="16"/>
        <v/>
      </c>
      <c r="T248" s="96" t="str">
        <f t="shared" si="17"/>
        <v/>
      </c>
    </row>
    <row r="249" spans="1:20" ht="15" customHeight="1">
      <c r="A249" s="101"/>
      <c r="B249" s="102"/>
      <c r="C249" s="102"/>
      <c r="D249" s="102"/>
      <c r="E249" s="102"/>
      <c r="F249" s="102"/>
      <c r="G249" s="103"/>
      <c r="H249" s="102"/>
      <c r="I249" s="104"/>
      <c r="J249" s="95">
        <f t="shared" si="18"/>
        <v>0</v>
      </c>
      <c r="K249" s="96">
        <f t="shared" si="19"/>
        <v>0</v>
      </c>
      <c r="L249" s="96">
        <f>(D249='SOLICITUD INSCRIPCIÓN'!$D$8)*1</f>
        <v>1</v>
      </c>
      <c r="M249" s="96">
        <f>(RANK($L249,$L$2:$L$1500,0)+COUNTIF($L$2:$L249,L249)-1)*L249</f>
        <v>248</v>
      </c>
      <c r="N249" s="96">
        <f>((D249='SOLICITUD INSCRIPCIÓN'!$D$8)*1)*J249</f>
        <v>0</v>
      </c>
      <c r="O249" s="96">
        <f>(RANK($N249,$N$2:$N$1500,0)+COUNTIF($N$2:$N249,N249)-1)*N249</f>
        <v>0</v>
      </c>
      <c r="P249" s="96">
        <f>((D249='SOLICITUD INSCRIPCIÓN'!$D$8)*1)*K249</f>
        <v>0</v>
      </c>
      <c r="Q249" s="96">
        <f>(RANK($P249,$P$2:$P$1500,0)+COUNTIF($P$2:$P249,P249)-1)*P249</f>
        <v>0</v>
      </c>
      <c r="R249" s="96">
        <f t="shared" si="15"/>
        <v>0</v>
      </c>
      <c r="S249" s="96" t="str">
        <f t="shared" si="16"/>
        <v/>
      </c>
      <c r="T249" s="96" t="str">
        <f t="shared" si="17"/>
        <v/>
      </c>
    </row>
    <row r="250" spans="1:20" ht="15" customHeight="1">
      <c r="A250" s="101"/>
      <c r="B250" s="102"/>
      <c r="C250" s="102"/>
      <c r="D250" s="102"/>
      <c r="E250" s="102"/>
      <c r="F250" s="102"/>
      <c r="G250" s="103"/>
      <c r="H250" s="102"/>
      <c r="I250" s="104"/>
      <c r="J250" s="95">
        <f t="shared" si="18"/>
        <v>0</v>
      </c>
      <c r="K250" s="96">
        <f t="shared" si="19"/>
        <v>0</v>
      </c>
      <c r="L250" s="96">
        <f>(D250='SOLICITUD INSCRIPCIÓN'!$D$8)*1</f>
        <v>1</v>
      </c>
      <c r="M250" s="96">
        <f>(RANK($L250,$L$2:$L$1500,0)+COUNTIF($L$2:$L250,L250)-1)*L250</f>
        <v>249</v>
      </c>
      <c r="N250" s="96">
        <f>((D250='SOLICITUD INSCRIPCIÓN'!$D$8)*1)*J250</f>
        <v>0</v>
      </c>
      <c r="O250" s="96">
        <f>(RANK($N250,$N$2:$N$1500,0)+COUNTIF($N$2:$N250,N250)-1)*N250</f>
        <v>0</v>
      </c>
      <c r="P250" s="96">
        <f>((D250='SOLICITUD INSCRIPCIÓN'!$D$8)*1)*K250</f>
        <v>0</v>
      </c>
      <c r="Q250" s="96">
        <f>(RANK($P250,$P$2:$P$1500,0)+COUNTIF($P$2:$P250,P250)-1)*P250</f>
        <v>0</v>
      </c>
      <c r="R250" s="96">
        <f t="shared" si="15"/>
        <v>0</v>
      </c>
      <c r="S250" s="96" t="str">
        <f t="shared" si="16"/>
        <v/>
      </c>
      <c r="T250" s="96" t="str">
        <f t="shared" si="17"/>
        <v/>
      </c>
    </row>
    <row r="251" spans="1:20" ht="15" customHeight="1">
      <c r="A251" s="101"/>
      <c r="B251" s="102"/>
      <c r="C251" s="102"/>
      <c r="D251" s="102"/>
      <c r="E251" s="102"/>
      <c r="F251" s="102"/>
      <c r="G251" s="103"/>
      <c r="H251" s="102"/>
      <c r="I251" s="49"/>
      <c r="J251" s="95">
        <f t="shared" si="18"/>
        <v>0</v>
      </c>
      <c r="K251" s="96">
        <f t="shared" si="19"/>
        <v>0</v>
      </c>
      <c r="L251" s="96">
        <f>(D251='SOLICITUD INSCRIPCIÓN'!$D$8)*1</f>
        <v>1</v>
      </c>
      <c r="M251" s="96">
        <f>(RANK($L251,$L$2:$L$1500,0)+COUNTIF($L$2:$L251,L251)-1)*L251</f>
        <v>250</v>
      </c>
      <c r="N251" s="96">
        <f>((D251='SOLICITUD INSCRIPCIÓN'!$D$8)*1)*J251</f>
        <v>0</v>
      </c>
      <c r="O251" s="96">
        <f>(RANK($N251,$N$2:$N$1500,0)+COUNTIF($N$2:$N251,N251)-1)*N251</f>
        <v>0</v>
      </c>
      <c r="P251" s="96">
        <f>((D251='SOLICITUD INSCRIPCIÓN'!$D$8)*1)*K251</f>
        <v>0</v>
      </c>
      <c r="Q251" s="96">
        <f>(RANK($P251,$P$2:$P$1500,0)+COUNTIF($P$2:$P251,P251)-1)*P251</f>
        <v>0</v>
      </c>
      <c r="R251" s="96">
        <f t="shared" si="15"/>
        <v>0</v>
      </c>
      <c r="S251" s="96" t="str">
        <f t="shared" si="16"/>
        <v/>
      </c>
      <c r="T251" s="96" t="str">
        <f t="shared" si="17"/>
        <v/>
      </c>
    </row>
    <row r="252" spans="1:20" ht="15" customHeight="1">
      <c r="A252" s="101"/>
      <c r="B252" s="102"/>
      <c r="C252" s="102"/>
      <c r="D252" s="102"/>
      <c r="E252" s="102"/>
      <c r="F252" s="102"/>
      <c r="G252" s="103"/>
      <c r="H252" s="102"/>
      <c r="I252" s="49"/>
      <c r="J252" s="95">
        <f t="shared" si="18"/>
        <v>0</v>
      </c>
      <c r="K252" s="96">
        <f t="shared" si="19"/>
        <v>0</v>
      </c>
      <c r="L252" s="96">
        <f>(D252='SOLICITUD INSCRIPCIÓN'!$D$8)*1</f>
        <v>1</v>
      </c>
      <c r="M252" s="96">
        <f>(RANK($L252,$L$2:$L$1500,0)+COUNTIF($L$2:$L252,L252)-1)*L252</f>
        <v>251</v>
      </c>
      <c r="N252" s="96">
        <f>((D252='SOLICITUD INSCRIPCIÓN'!$D$8)*1)*J252</f>
        <v>0</v>
      </c>
      <c r="O252" s="96">
        <f>(RANK($N252,$N$2:$N$1500,0)+COUNTIF($N$2:$N252,N252)-1)*N252</f>
        <v>0</v>
      </c>
      <c r="P252" s="96">
        <f>((D252='SOLICITUD INSCRIPCIÓN'!$D$8)*1)*K252</f>
        <v>0</v>
      </c>
      <c r="Q252" s="96">
        <f>(RANK($P252,$P$2:$P$1500,0)+COUNTIF($P$2:$P252,P252)-1)*P252</f>
        <v>0</v>
      </c>
      <c r="R252" s="96">
        <f t="shared" si="15"/>
        <v>0</v>
      </c>
      <c r="S252" s="96" t="str">
        <f t="shared" si="16"/>
        <v/>
      </c>
      <c r="T252" s="96" t="str">
        <f t="shared" si="17"/>
        <v/>
      </c>
    </row>
    <row r="253" spans="1:20" ht="15" customHeight="1">
      <c r="A253" s="101"/>
      <c r="B253" s="102"/>
      <c r="C253" s="102"/>
      <c r="D253" s="102"/>
      <c r="E253" s="102"/>
      <c r="F253" s="102"/>
      <c r="G253" s="103"/>
      <c r="H253" s="102"/>
      <c r="I253" s="49"/>
      <c r="J253" s="95">
        <f t="shared" si="18"/>
        <v>0</v>
      </c>
      <c r="K253" s="96">
        <f t="shared" si="19"/>
        <v>0</v>
      </c>
      <c r="L253" s="96">
        <f>(D253='SOLICITUD INSCRIPCIÓN'!$D$8)*1</f>
        <v>1</v>
      </c>
      <c r="M253" s="96">
        <f>(RANK($L253,$L$2:$L$1500,0)+COUNTIF($L$2:$L253,L253)-1)*L253</f>
        <v>252</v>
      </c>
      <c r="N253" s="96">
        <f>((D253='SOLICITUD INSCRIPCIÓN'!$D$8)*1)*J253</f>
        <v>0</v>
      </c>
      <c r="O253" s="96">
        <f>(RANK($N253,$N$2:$N$1500,0)+COUNTIF($N$2:$N253,N253)-1)*N253</f>
        <v>0</v>
      </c>
      <c r="P253" s="96">
        <f>((D253='SOLICITUD INSCRIPCIÓN'!$D$8)*1)*K253</f>
        <v>0</v>
      </c>
      <c r="Q253" s="96">
        <f>(RANK($P253,$P$2:$P$1500,0)+COUNTIF($P$2:$P253,P253)-1)*P253</f>
        <v>0</v>
      </c>
      <c r="R253" s="96">
        <f t="shared" si="15"/>
        <v>0</v>
      </c>
      <c r="S253" s="96" t="str">
        <f t="shared" si="16"/>
        <v/>
      </c>
      <c r="T253" s="96" t="str">
        <f t="shared" si="17"/>
        <v/>
      </c>
    </row>
    <row r="254" spans="1:20" ht="15" customHeight="1">
      <c r="A254" s="101"/>
      <c r="B254" s="102"/>
      <c r="C254" s="102"/>
      <c r="D254" s="102"/>
      <c r="E254" s="102"/>
      <c r="F254" s="102"/>
      <c r="G254" s="103"/>
      <c r="H254" s="102"/>
      <c r="I254" s="49"/>
      <c r="J254" s="95">
        <f t="shared" si="18"/>
        <v>0</v>
      </c>
      <c r="K254" s="96">
        <f t="shared" si="19"/>
        <v>0</v>
      </c>
      <c r="L254" s="96">
        <f>(D254='SOLICITUD INSCRIPCIÓN'!$D$8)*1</f>
        <v>1</v>
      </c>
      <c r="M254" s="96">
        <f>(RANK($L254,$L$2:$L$1500,0)+COUNTIF($L$2:$L254,L254)-1)*L254</f>
        <v>253</v>
      </c>
      <c r="N254" s="96">
        <f>((D254='SOLICITUD INSCRIPCIÓN'!$D$8)*1)*J254</f>
        <v>0</v>
      </c>
      <c r="O254" s="96">
        <f>(RANK($N254,$N$2:$N$1500,0)+COUNTIF($N$2:$N254,N254)-1)*N254</f>
        <v>0</v>
      </c>
      <c r="P254" s="96">
        <f>((D254='SOLICITUD INSCRIPCIÓN'!$D$8)*1)*K254</f>
        <v>0</v>
      </c>
      <c r="Q254" s="96">
        <f>(RANK($P254,$P$2:$P$1500,0)+COUNTIF($P$2:$P254,P254)-1)*P254</f>
        <v>0</v>
      </c>
      <c r="R254" s="96">
        <f t="shared" si="15"/>
        <v>0</v>
      </c>
      <c r="S254" s="96" t="str">
        <f t="shared" si="16"/>
        <v/>
      </c>
      <c r="T254" s="96" t="str">
        <f t="shared" si="17"/>
        <v/>
      </c>
    </row>
    <row r="255" spans="1:20" ht="15" customHeight="1">
      <c r="A255" s="101"/>
      <c r="B255" s="102"/>
      <c r="C255" s="102"/>
      <c r="D255" s="102"/>
      <c r="E255" s="102"/>
      <c r="F255" s="102"/>
      <c r="G255" s="103"/>
      <c r="H255" s="102"/>
      <c r="I255" s="49"/>
      <c r="J255" s="95">
        <f t="shared" si="18"/>
        <v>0</v>
      </c>
      <c r="K255" s="96">
        <f t="shared" si="19"/>
        <v>0</v>
      </c>
      <c r="L255" s="96">
        <f>(D255='SOLICITUD INSCRIPCIÓN'!$D$8)*1</f>
        <v>1</v>
      </c>
      <c r="M255" s="96">
        <f>(RANK($L255,$L$2:$L$1500,0)+COUNTIF($L$2:$L255,L255)-1)*L255</f>
        <v>254</v>
      </c>
      <c r="N255" s="96">
        <f>((D255='SOLICITUD INSCRIPCIÓN'!$D$8)*1)*J255</f>
        <v>0</v>
      </c>
      <c r="O255" s="96">
        <f>(RANK($N255,$N$2:$N$1500,0)+COUNTIF($N$2:$N255,N255)-1)*N255</f>
        <v>0</v>
      </c>
      <c r="P255" s="96">
        <f>((D255='SOLICITUD INSCRIPCIÓN'!$D$8)*1)*K255</f>
        <v>0</v>
      </c>
      <c r="Q255" s="96">
        <f>(RANK($P255,$P$2:$P$1500,0)+COUNTIF($P$2:$P255,P255)-1)*P255</f>
        <v>0</v>
      </c>
      <c r="R255" s="96">
        <f t="shared" si="15"/>
        <v>0</v>
      </c>
      <c r="S255" s="96" t="str">
        <f t="shared" si="16"/>
        <v/>
      </c>
      <c r="T255" s="96" t="str">
        <f t="shared" si="17"/>
        <v/>
      </c>
    </row>
    <row r="256" spans="1:20" ht="15" customHeight="1">
      <c r="A256" s="101"/>
      <c r="B256" s="102"/>
      <c r="C256" s="102"/>
      <c r="D256" s="102"/>
      <c r="E256" s="102"/>
      <c r="F256" s="102"/>
      <c r="G256" s="103"/>
      <c r="H256" s="102"/>
      <c r="I256" s="49"/>
      <c r="J256" s="95">
        <f t="shared" si="18"/>
        <v>0</v>
      </c>
      <c r="K256" s="96">
        <f t="shared" si="19"/>
        <v>0</v>
      </c>
      <c r="L256" s="96">
        <f>(D256='SOLICITUD INSCRIPCIÓN'!$D$8)*1</f>
        <v>1</v>
      </c>
      <c r="M256" s="96">
        <f>(RANK($L256,$L$2:$L$1500,0)+COUNTIF($L$2:$L256,L256)-1)*L256</f>
        <v>255</v>
      </c>
      <c r="N256" s="96">
        <f>((D256='SOLICITUD INSCRIPCIÓN'!$D$8)*1)*J256</f>
        <v>0</v>
      </c>
      <c r="O256" s="96">
        <f>(RANK($N256,$N$2:$N$1500,0)+COUNTIF($N$2:$N256,N256)-1)*N256</f>
        <v>0</v>
      </c>
      <c r="P256" s="96">
        <f>((D256='SOLICITUD INSCRIPCIÓN'!$D$8)*1)*K256</f>
        <v>0</v>
      </c>
      <c r="Q256" s="96">
        <f>(RANK($P256,$P$2:$P$1500,0)+COUNTIF($P$2:$P256,P256)-1)*P256</f>
        <v>0</v>
      </c>
      <c r="R256" s="96">
        <f t="shared" si="15"/>
        <v>0</v>
      </c>
      <c r="S256" s="96" t="str">
        <f t="shared" si="16"/>
        <v/>
      </c>
      <c r="T256" s="96" t="str">
        <f t="shared" si="17"/>
        <v/>
      </c>
    </row>
    <row r="257" spans="1:20" ht="15" customHeight="1">
      <c r="A257" s="101"/>
      <c r="B257" s="102"/>
      <c r="C257" s="102"/>
      <c r="D257" s="102"/>
      <c r="E257" s="102"/>
      <c r="F257" s="102"/>
      <c r="G257" s="103"/>
      <c r="H257" s="102"/>
      <c r="I257" s="49"/>
      <c r="J257" s="95">
        <f t="shared" si="18"/>
        <v>0</v>
      </c>
      <c r="K257" s="96">
        <f t="shared" si="19"/>
        <v>0</v>
      </c>
      <c r="L257" s="96">
        <f>(D257='SOLICITUD INSCRIPCIÓN'!$D$8)*1</f>
        <v>1</v>
      </c>
      <c r="M257" s="96">
        <f>(RANK($L257,$L$2:$L$1500,0)+COUNTIF($L$2:$L257,L257)-1)*L257</f>
        <v>256</v>
      </c>
      <c r="N257" s="96">
        <f>((D257='SOLICITUD INSCRIPCIÓN'!$D$8)*1)*J257</f>
        <v>0</v>
      </c>
      <c r="O257" s="96">
        <f>(RANK($N257,$N$2:$N$1500,0)+COUNTIF($N$2:$N257,N257)-1)*N257</f>
        <v>0</v>
      </c>
      <c r="P257" s="96">
        <f>((D257='SOLICITUD INSCRIPCIÓN'!$D$8)*1)*K257</f>
        <v>0</v>
      </c>
      <c r="Q257" s="96">
        <f>(RANK($P257,$P$2:$P$1500,0)+COUNTIF($P$2:$P257,P257)-1)*P257</f>
        <v>0</v>
      </c>
      <c r="R257" s="96">
        <f t="shared" si="15"/>
        <v>0</v>
      </c>
      <c r="S257" s="96" t="str">
        <f t="shared" si="16"/>
        <v/>
      </c>
      <c r="T257" s="96" t="str">
        <f t="shared" si="17"/>
        <v/>
      </c>
    </row>
    <row r="258" spans="1:20" ht="15" customHeight="1">
      <c r="A258" s="101"/>
      <c r="B258" s="102"/>
      <c r="C258" s="102"/>
      <c r="D258" s="102"/>
      <c r="E258" s="102"/>
      <c r="F258" s="102"/>
      <c r="G258" s="103"/>
      <c r="H258" s="102"/>
      <c r="I258" s="49"/>
      <c r="J258" s="95">
        <f t="shared" si="18"/>
        <v>0</v>
      </c>
      <c r="K258" s="96">
        <f t="shared" si="19"/>
        <v>0</v>
      </c>
      <c r="L258" s="96">
        <f>(D258='SOLICITUD INSCRIPCIÓN'!$D$8)*1</f>
        <v>1</v>
      </c>
      <c r="M258" s="96">
        <f>(RANK($L258,$L$2:$L$1500,0)+COUNTIF($L$2:$L258,L258)-1)*L258</f>
        <v>257</v>
      </c>
      <c r="N258" s="96">
        <f>((D258='SOLICITUD INSCRIPCIÓN'!$D$8)*1)*J258</f>
        <v>0</v>
      </c>
      <c r="O258" s="96">
        <f>(RANK($N258,$N$2:$N$1500,0)+COUNTIF($N$2:$N258,N258)-1)*N258</f>
        <v>0</v>
      </c>
      <c r="P258" s="96">
        <f>((D258='SOLICITUD INSCRIPCIÓN'!$D$8)*1)*K258</f>
        <v>0</v>
      </c>
      <c r="Q258" s="96">
        <f>(RANK($P258,$P$2:$P$1500,0)+COUNTIF($P$2:$P258,P258)-1)*P258</f>
        <v>0</v>
      </c>
      <c r="R258" s="96">
        <f t="shared" ref="R258:R321" si="20">IFERROR(INDEX(registros,MATCH(ROW()-1,$M$2:$M$1500,0),1),"")</f>
        <v>0</v>
      </c>
      <c r="S258" s="96" t="str">
        <f t="shared" ref="S258:S321" si="21">IFERROR(INDEX(registros,MATCH(ROW()-1,$O$2:$O$1500,0),1),"")</f>
        <v/>
      </c>
      <c r="T258" s="96" t="str">
        <f t="shared" ref="T258:T321" si="22">IFERROR(INDEX(registros,MATCH(ROW()-1,$Q$2:$Q$1500,0),1),"")</f>
        <v/>
      </c>
    </row>
    <row r="259" spans="1:20" ht="15" customHeight="1">
      <c r="A259" s="101"/>
      <c r="B259" s="102"/>
      <c r="C259" s="102"/>
      <c r="D259" s="102"/>
      <c r="E259" s="102"/>
      <c r="F259" s="102"/>
      <c r="G259" s="103"/>
      <c r="H259" s="102"/>
      <c r="I259" s="49"/>
      <c r="J259" s="95">
        <f t="shared" ref="J259:J322" si="23">(I259=$J$1)*1</f>
        <v>0</v>
      </c>
      <c r="K259" s="96">
        <f t="shared" ref="K259:K322" si="24">(I259=$K$1)*1</f>
        <v>0</v>
      </c>
      <c r="L259" s="96">
        <f>(D259='SOLICITUD INSCRIPCIÓN'!$D$8)*1</f>
        <v>1</v>
      </c>
      <c r="M259" s="96">
        <f>(RANK($L259,$L$2:$L$1500,0)+COUNTIF($L$2:$L259,L259)-1)*L259</f>
        <v>258</v>
      </c>
      <c r="N259" s="96">
        <f>((D259='SOLICITUD INSCRIPCIÓN'!$D$8)*1)*J259</f>
        <v>0</v>
      </c>
      <c r="O259" s="96">
        <f>(RANK($N259,$N$2:$N$1500,0)+COUNTIF($N$2:$N259,N259)-1)*N259</f>
        <v>0</v>
      </c>
      <c r="P259" s="96">
        <f>((D259='SOLICITUD INSCRIPCIÓN'!$D$8)*1)*K259</f>
        <v>0</v>
      </c>
      <c r="Q259" s="96">
        <f>(RANK($P259,$P$2:$P$1500,0)+COUNTIF($P$2:$P259,P259)-1)*P259</f>
        <v>0</v>
      </c>
      <c r="R259" s="96">
        <f t="shared" si="20"/>
        <v>0</v>
      </c>
      <c r="S259" s="96" t="str">
        <f t="shared" si="21"/>
        <v/>
      </c>
      <c r="T259" s="96" t="str">
        <f t="shared" si="22"/>
        <v/>
      </c>
    </row>
    <row r="260" spans="1:20" ht="15" customHeight="1">
      <c r="A260" s="101"/>
      <c r="B260" s="102"/>
      <c r="C260" s="102"/>
      <c r="D260" s="102"/>
      <c r="E260" s="102"/>
      <c r="F260" s="102"/>
      <c r="G260" s="103"/>
      <c r="H260" s="102"/>
      <c r="I260" s="49"/>
      <c r="J260" s="95">
        <f t="shared" si="23"/>
        <v>0</v>
      </c>
      <c r="K260" s="96">
        <f t="shared" si="24"/>
        <v>0</v>
      </c>
      <c r="L260" s="96">
        <f>(D260='SOLICITUD INSCRIPCIÓN'!$D$8)*1</f>
        <v>1</v>
      </c>
      <c r="M260" s="96">
        <f>(RANK($L260,$L$2:$L$1500,0)+COUNTIF($L$2:$L260,L260)-1)*L260</f>
        <v>259</v>
      </c>
      <c r="N260" s="96">
        <f>((D260='SOLICITUD INSCRIPCIÓN'!$D$8)*1)*J260</f>
        <v>0</v>
      </c>
      <c r="O260" s="96">
        <f>(RANK($N260,$N$2:$N$1500,0)+COUNTIF($N$2:$N260,N260)-1)*N260</f>
        <v>0</v>
      </c>
      <c r="P260" s="96">
        <f>((D260='SOLICITUD INSCRIPCIÓN'!$D$8)*1)*K260</f>
        <v>0</v>
      </c>
      <c r="Q260" s="96">
        <f>(RANK($P260,$P$2:$P$1500,0)+COUNTIF($P$2:$P260,P260)-1)*P260</f>
        <v>0</v>
      </c>
      <c r="R260" s="96">
        <f t="shared" si="20"/>
        <v>0</v>
      </c>
      <c r="S260" s="96" t="str">
        <f t="shared" si="21"/>
        <v/>
      </c>
      <c r="T260" s="96" t="str">
        <f t="shared" si="22"/>
        <v/>
      </c>
    </row>
    <row r="261" spans="1:20" ht="15" customHeight="1">
      <c r="A261" s="101"/>
      <c r="B261" s="102"/>
      <c r="C261" s="102"/>
      <c r="D261" s="102"/>
      <c r="E261" s="102"/>
      <c r="F261" s="102"/>
      <c r="G261" s="103"/>
      <c r="H261" s="102"/>
      <c r="I261" s="49"/>
      <c r="J261" s="95">
        <f t="shared" si="23"/>
        <v>0</v>
      </c>
      <c r="K261" s="96">
        <f t="shared" si="24"/>
        <v>0</v>
      </c>
      <c r="L261" s="96">
        <f>(D261='SOLICITUD INSCRIPCIÓN'!$D$8)*1</f>
        <v>1</v>
      </c>
      <c r="M261" s="96">
        <f>(RANK($L261,$L$2:$L$1500,0)+COUNTIF($L$2:$L261,L261)-1)*L261</f>
        <v>260</v>
      </c>
      <c r="N261" s="96">
        <f>((D261='SOLICITUD INSCRIPCIÓN'!$D$8)*1)*J261</f>
        <v>0</v>
      </c>
      <c r="O261" s="96">
        <f>(RANK($N261,$N$2:$N$1500,0)+COUNTIF($N$2:$N261,N261)-1)*N261</f>
        <v>0</v>
      </c>
      <c r="P261" s="96">
        <f>((D261='SOLICITUD INSCRIPCIÓN'!$D$8)*1)*K261</f>
        <v>0</v>
      </c>
      <c r="Q261" s="96">
        <f>(RANK($P261,$P$2:$P$1500,0)+COUNTIF($P$2:$P261,P261)-1)*P261</f>
        <v>0</v>
      </c>
      <c r="R261" s="96">
        <f t="shared" si="20"/>
        <v>0</v>
      </c>
      <c r="S261" s="96" t="str">
        <f t="shared" si="21"/>
        <v/>
      </c>
      <c r="T261" s="96" t="str">
        <f t="shared" si="22"/>
        <v/>
      </c>
    </row>
    <row r="262" spans="1:20" ht="15" customHeight="1">
      <c r="A262" s="101"/>
      <c r="B262" s="102"/>
      <c r="C262" s="102"/>
      <c r="D262" s="102"/>
      <c r="E262" s="102"/>
      <c r="F262" s="102"/>
      <c r="G262" s="103"/>
      <c r="H262" s="102"/>
      <c r="I262" s="49"/>
      <c r="J262" s="95">
        <f t="shared" si="23"/>
        <v>0</v>
      </c>
      <c r="K262" s="96">
        <f t="shared" si="24"/>
        <v>0</v>
      </c>
      <c r="L262" s="96">
        <f>(D262='SOLICITUD INSCRIPCIÓN'!$D$8)*1</f>
        <v>1</v>
      </c>
      <c r="M262" s="96">
        <f>(RANK($L262,$L$2:$L$1500,0)+COUNTIF($L$2:$L262,L262)-1)*L262</f>
        <v>261</v>
      </c>
      <c r="N262" s="96">
        <f>((D262='SOLICITUD INSCRIPCIÓN'!$D$8)*1)*J262</f>
        <v>0</v>
      </c>
      <c r="O262" s="96">
        <f>(RANK($N262,$N$2:$N$1500,0)+COUNTIF($N$2:$N262,N262)-1)*N262</f>
        <v>0</v>
      </c>
      <c r="P262" s="96">
        <f>((D262='SOLICITUD INSCRIPCIÓN'!$D$8)*1)*K262</f>
        <v>0</v>
      </c>
      <c r="Q262" s="96">
        <f>(RANK($P262,$P$2:$P$1500,0)+COUNTIF($P$2:$P262,P262)-1)*P262</f>
        <v>0</v>
      </c>
      <c r="R262" s="96">
        <f t="shared" si="20"/>
        <v>0</v>
      </c>
      <c r="S262" s="96" t="str">
        <f t="shared" si="21"/>
        <v/>
      </c>
      <c r="T262" s="96" t="str">
        <f t="shared" si="22"/>
        <v/>
      </c>
    </row>
    <row r="263" spans="1:20" ht="15" customHeight="1">
      <c r="A263" s="101"/>
      <c r="B263" s="102"/>
      <c r="C263" s="102"/>
      <c r="D263" s="102"/>
      <c r="E263" s="102"/>
      <c r="F263" s="102"/>
      <c r="G263" s="103"/>
      <c r="H263" s="102"/>
      <c r="I263" s="49"/>
      <c r="J263" s="95">
        <f t="shared" si="23"/>
        <v>0</v>
      </c>
      <c r="K263" s="96">
        <f t="shared" si="24"/>
        <v>0</v>
      </c>
      <c r="L263" s="96">
        <f>(D263='SOLICITUD INSCRIPCIÓN'!$D$8)*1</f>
        <v>1</v>
      </c>
      <c r="M263" s="96">
        <f>(RANK($L263,$L$2:$L$1500,0)+COUNTIF($L$2:$L263,L263)-1)*L263</f>
        <v>262</v>
      </c>
      <c r="N263" s="96">
        <f>((D263='SOLICITUD INSCRIPCIÓN'!$D$8)*1)*J263</f>
        <v>0</v>
      </c>
      <c r="O263" s="96">
        <f>(RANK($N263,$N$2:$N$1500,0)+COUNTIF($N$2:$N263,N263)-1)*N263</f>
        <v>0</v>
      </c>
      <c r="P263" s="96">
        <f>((D263='SOLICITUD INSCRIPCIÓN'!$D$8)*1)*K263</f>
        <v>0</v>
      </c>
      <c r="Q263" s="96">
        <f>(RANK($P263,$P$2:$P$1500,0)+COUNTIF($P$2:$P263,P263)-1)*P263</f>
        <v>0</v>
      </c>
      <c r="R263" s="96">
        <f t="shared" si="20"/>
        <v>0</v>
      </c>
      <c r="S263" s="96" t="str">
        <f t="shared" si="21"/>
        <v/>
      </c>
      <c r="T263" s="96" t="str">
        <f t="shared" si="22"/>
        <v/>
      </c>
    </row>
    <row r="264" spans="1:20" ht="15" customHeight="1">
      <c r="A264" s="101"/>
      <c r="B264" s="102"/>
      <c r="C264" s="102"/>
      <c r="D264" s="102"/>
      <c r="E264" s="102"/>
      <c r="F264" s="102"/>
      <c r="G264" s="103"/>
      <c r="H264" s="102"/>
      <c r="I264" s="49"/>
      <c r="J264" s="95">
        <f t="shared" si="23"/>
        <v>0</v>
      </c>
      <c r="K264" s="96">
        <f t="shared" si="24"/>
        <v>0</v>
      </c>
      <c r="L264" s="96">
        <f>(D264='SOLICITUD INSCRIPCIÓN'!$D$8)*1</f>
        <v>1</v>
      </c>
      <c r="M264" s="96">
        <f>(RANK($L264,$L$2:$L$1500,0)+COUNTIF($L$2:$L264,L264)-1)*L264</f>
        <v>263</v>
      </c>
      <c r="N264" s="96">
        <f>((D264='SOLICITUD INSCRIPCIÓN'!$D$8)*1)*J264</f>
        <v>0</v>
      </c>
      <c r="O264" s="96">
        <f>(RANK($N264,$N$2:$N$1500,0)+COUNTIF($N$2:$N264,N264)-1)*N264</f>
        <v>0</v>
      </c>
      <c r="P264" s="96">
        <f>((D264='SOLICITUD INSCRIPCIÓN'!$D$8)*1)*K264</f>
        <v>0</v>
      </c>
      <c r="Q264" s="96">
        <f>(RANK($P264,$P$2:$P$1500,0)+COUNTIF($P$2:$P264,P264)-1)*P264</f>
        <v>0</v>
      </c>
      <c r="R264" s="96">
        <f t="shared" si="20"/>
        <v>0</v>
      </c>
      <c r="S264" s="96" t="str">
        <f t="shared" si="21"/>
        <v/>
      </c>
      <c r="T264" s="96" t="str">
        <f t="shared" si="22"/>
        <v/>
      </c>
    </row>
    <row r="265" spans="1:20" ht="15" customHeight="1">
      <c r="A265" s="101"/>
      <c r="B265" s="102"/>
      <c r="C265" s="102"/>
      <c r="D265" s="102"/>
      <c r="E265" s="102"/>
      <c r="F265" s="102"/>
      <c r="G265" s="103"/>
      <c r="H265" s="102"/>
      <c r="I265" s="49"/>
      <c r="J265" s="95">
        <f t="shared" si="23"/>
        <v>0</v>
      </c>
      <c r="K265" s="96">
        <f t="shared" si="24"/>
        <v>0</v>
      </c>
      <c r="L265" s="96">
        <f>(D265='SOLICITUD INSCRIPCIÓN'!$D$8)*1</f>
        <v>1</v>
      </c>
      <c r="M265" s="96">
        <f>(RANK($L265,$L$2:$L$1500,0)+COUNTIF($L$2:$L265,L265)-1)*L265</f>
        <v>264</v>
      </c>
      <c r="N265" s="96">
        <f>((D265='SOLICITUD INSCRIPCIÓN'!$D$8)*1)*J265</f>
        <v>0</v>
      </c>
      <c r="O265" s="96">
        <f>(RANK($N265,$N$2:$N$1500,0)+COUNTIF($N$2:$N265,N265)-1)*N265</f>
        <v>0</v>
      </c>
      <c r="P265" s="96">
        <f>((D265='SOLICITUD INSCRIPCIÓN'!$D$8)*1)*K265</f>
        <v>0</v>
      </c>
      <c r="Q265" s="96">
        <f>(RANK($P265,$P$2:$P$1500,0)+COUNTIF($P$2:$P265,P265)-1)*P265</f>
        <v>0</v>
      </c>
      <c r="R265" s="96">
        <f t="shared" si="20"/>
        <v>0</v>
      </c>
      <c r="S265" s="96" t="str">
        <f t="shared" si="21"/>
        <v/>
      </c>
      <c r="T265" s="96" t="str">
        <f t="shared" si="22"/>
        <v/>
      </c>
    </row>
    <row r="266" spans="1:20" ht="15" customHeight="1">
      <c r="A266" s="101"/>
      <c r="B266" s="102"/>
      <c r="C266" s="102"/>
      <c r="D266" s="102"/>
      <c r="E266" s="102"/>
      <c r="F266" s="102"/>
      <c r="G266" s="103"/>
      <c r="H266" s="102"/>
      <c r="I266" s="49"/>
      <c r="J266" s="95">
        <f t="shared" si="23"/>
        <v>0</v>
      </c>
      <c r="K266" s="96">
        <f t="shared" si="24"/>
        <v>0</v>
      </c>
      <c r="L266" s="96">
        <f>(D266='SOLICITUD INSCRIPCIÓN'!$D$8)*1</f>
        <v>1</v>
      </c>
      <c r="M266" s="96">
        <f>(RANK($L266,$L$2:$L$1500,0)+COUNTIF($L$2:$L266,L266)-1)*L266</f>
        <v>265</v>
      </c>
      <c r="N266" s="96">
        <f>((D266='SOLICITUD INSCRIPCIÓN'!$D$8)*1)*J266</f>
        <v>0</v>
      </c>
      <c r="O266" s="96">
        <f>(RANK($N266,$N$2:$N$1500,0)+COUNTIF($N$2:$N266,N266)-1)*N266</f>
        <v>0</v>
      </c>
      <c r="P266" s="96">
        <f>((D266='SOLICITUD INSCRIPCIÓN'!$D$8)*1)*K266</f>
        <v>0</v>
      </c>
      <c r="Q266" s="96">
        <f>(RANK($P266,$P$2:$P$1500,0)+COUNTIF($P$2:$P266,P266)-1)*P266</f>
        <v>0</v>
      </c>
      <c r="R266" s="96">
        <f t="shared" si="20"/>
        <v>0</v>
      </c>
      <c r="S266" s="96" t="str">
        <f t="shared" si="21"/>
        <v/>
      </c>
      <c r="T266" s="96" t="str">
        <f t="shared" si="22"/>
        <v/>
      </c>
    </row>
    <row r="267" spans="1:20" ht="15" customHeight="1">
      <c r="A267" s="101"/>
      <c r="B267" s="102"/>
      <c r="C267" s="102"/>
      <c r="D267" s="102"/>
      <c r="E267" s="102"/>
      <c r="F267" s="102"/>
      <c r="G267" s="103"/>
      <c r="H267" s="102"/>
      <c r="I267" s="49"/>
      <c r="J267" s="95">
        <f t="shared" si="23"/>
        <v>0</v>
      </c>
      <c r="K267" s="96">
        <f t="shared" si="24"/>
        <v>0</v>
      </c>
      <c r="L267" s="96">
        <f>(D267='SOLICITUD INSCRIPCIÓN'!$D$8)*1</f>
        <v>1</v>
      </c>
      <c r="M267" s="96">
        <f>(RANK($L267,$L$2:$L$1500,0)+COUNTIF($L$2:$L267,L267)-1)*L267</f>
        <v>266</v>
      </c>
      <c r="N267" s="96">
        <f>((D267='SOLICITUD INSCRIPCIÓN'!$D$8)*1)*J267</f>
        <v>0</v>
      </c>
      <c r="O267" s="96">
        <f>(RANK($N267,$N$2:$N$1500,0)+COUNTIF($N$2:$N267,N267)-1)*N267</f>
        <v>0</v>
      </c>
      <c r="P267" s="96">
        <f>((D267='SOLICITUD INSCRIPCIÓN'!$D$8)*1)*K267</f>
        <v>0</v>
      </c>
      <c r="Q267" s="96">
        <f>(RANK($P267,$P$2:$P$1500,0)+COUNTIF($P$2:$P267,P267)-1)*P267</f>
        <v>0</v>
      </c>
      <c r="R267" s="96">
        <f t="shared" si="20"/>
        <v>0</v>
      </c>
      <c r="S267" s="96" t="str">
        <f t="shared" si="21"/>
        <v/>
      </c>
      <c r="T267" s="96" t="str">
        <f t="shared" si="22"/>
        <v/>
      </c>
    </row>
    <row r="268" spans="1:20" ht="15" customHeight="1">
      <c r="A268" s="101"/>
      <c r="B268" s="102"/>
      <c r="C268" s="102"/>
      <c r="D268" s="102"/>
      <c r="E268" s="102"/>
      <c r="F268" s="102"/>
      <c r="G268" s="103"/>
      <c r="H268" s="102"/>
      <c r="I268" s="49"/>
      <c r="J268" s="95">
        <f t="shared" si="23"/>
        <v>0</v>
      </c>
      <c r="K268" s="96">
        <f t="shared" si="24"/>
        <v>0</v>
      </c>
      <c r="L268" s="96">
        <f>(D268='SOLICITUD INSCRIPCIÓN'!$D$8)*1</f>
        <v>1</v>
      </c>
      <c r="M268" s="96">
        <f>(RANK($L268,$L$2:$L$1500,0)+COUNTIF($L$2:$L268,L268)-1)*L268</f>
        <v>267</v>
      </c>
      <c r="N268" s="96">
        <f>((D268='SOLICITUD INSCRIPCIÓN'!$D$8)*1)*J268</f>
        <v>0</v>
      </c>
      <c r="O268" s="96">
        <f>(RANK($N268,$N$2:$N$1500,0)+COUNTIF($N$2:$N268,N268)-1)*N268</f>
        <v>0</v>
      </c>
      <c r="P268" s="96">
        <f>((D268='SOLICITUD INSCRIPCIÓN'!$D$8)*1)*K268</f>
        <v>0</v>
      </c>
      <c r="Q268" s="96">
        <f>(RANK($P268,$P$2:$P$1500,0)+COUNTIF($P$2:$P268,P268)-1)*P268</f>
        <v>0</v>
      </c>
      <c r="R268" s="96">
        <f t="shared" si="20"/>
        <v>0</v>
      </c>
      <c r="S268" s="96" t="str">
        <f t="shared" si="21"/>
        <v/>
      </c>
      <c r="T268" s="96" t="str">
        <f t="shared" si="22"/>
        <v/>
      </c>
    </row>
    <row r="269" spans="1:20" ht="15" customHeight="1">
      <c r="A269" s="101"/>
      <c r="B269" s="102"/>
      <c r="C269" s="102"/>
      <c r="D269" s="102"/>
      <c r="E269" s="102"/>
      <c r="F269" s="102"/>
      <c r="G269" s="103"/>
      <c r="H269" s="102"/>
      <c r="I269" s="49"/>
      <c r="J269" s="95">
        <f t="shared" si="23"/>
        <v>0</v>
      </c>
      <c r="K269" s="96">
        <f t="shared" si="24"/>
        <v>0</v>
      </c>
      <c r="L269" s="96">
        <f>(D269='SOLICITUD INSCRIPCIÓN'!$D$8)*1</f>
        <v>1</v>
      </c>
      <c r="M269" s="96">
        <f>(RANK($L269,$L$2:$L$1500,0)+COUNTIF($L$2:$L269,L269)-1)*L269</f>
        <v>268</v>
      </c>
      <c r="N269" s="96">
        <f>((D269='SOLICITUD INSCRIPCIÓN'!$D$8)*1)*J269</f>
        <v>0</v>
      </c>
      <c r="O269" s="96">
        <f>(RANK($N269,$N$2:$N$1500,0)+COUNTIF($N$2:$N269,N269)-1)*N269</f>
        <v>0</v>
      </c>
      <c r="P269" s="96">
        <f>((D269='SOLICITUD INSCRIPCIÓN'!$D$8)*1)*K269</f>
        <v>0</v>
      </c>
      <c r="Q269" s="96">
        <f>(RANK($P269,$P$2:$P$1500,0)+COUNTIF($P$2:$P269,P269)-1)*P269</f>
        <v>0</v>
      </c>
      <c r="R269" s="96">
        <f t="shared" si="20"/>
        <v>0</v>
      </c>
      <c r="S269" s="96" t="str">
        <f t="shared" si="21"/>
        <v/>
      </c>
      <c r="T269" s="96" t="str">
        <f t="shared" si="22"/>
        <v/>
      </c>
    </row>
    <row r="270" spans="1:20" ht="15" customHeight="1">
      <c r="A270" s="101"/>
      <c r="B270" s="102"/>
      <c r="C270" s="102"/>
      <c r="D270" s="102"/>
      <c r="E270" s="102"/>
      <c r="F270" s="102"/>
      <c r="G270" s="103"/>
      <c r="H270" s="102"/>
      <c r="I270" s="49"/>
      <c r="J270" s="95">
        <f t="shared" si="23"/>
        <v>0</v>
      </c>
      <c r="K270" s="96">
        <f t="shared" si="24"/>
        <v>0</v>
      </c>
      <c r="L270" s="96">
        <f>(D270='SOLICITUD INSCRIPCIÓN'!$D$8)*1</f>
        <v>1</v>
      </c>
      <c r="M270" s="96">
        <f>(RANK($L270,$L$2:$L$1500,0)+COUNTIF($L$2:$L270,L270)-1)*L270</f>
        <v>269</v>
      </c>
      <c r="N270" s="96">
        <f>((D270='SOLICITUD INSCRIPCIÓN'!$D$8)*1)*J270</f>
        <v>0</v>
      </c>
      <c r="O270" s="96">
        <f>(RANK($N270,$N$2:$N$1500,0)+COUNTIF($N$2:$N270,N270)-1)*N270</f>
        <v>0</v>
      </c>
      <c r="P270" s="96">
        <f>((D270='SOLICITUD INSCRIPCIÓN'!$D$8)*1)*K270</f>
        <v>0</v>
      </c>
      <c r="Q270" s="96">
        <f>(RANK($P270,$P$2:$P$1500,0)+COUNTIF($P$2:$P270,P270)-1)*P270</f>
        <v>0</v>
      </c>
      <c r="R270" s="96">
        <f t="shared" si="20"/>
        <v>0</v>
      </c>
      <c r="S270" s="96" t="str">
        <f t="shared" si="21"/>
        <v/>
      </c>
      <c r="T270" s="96" t="str">
        <f t="shared" si="22"/>
        <v/>
      </c>
    </row>
    <row r="271" spans="1:20" ht="15" customHeight="1">
      <c r="A271" s="101"/>
      <c r="B271" s="102"/>
      <c r="C271" s="102"/>
      <c r="D271" s="102"/>
      <c r="E271" s="102"/>
      <c r="F271" s="102"/>
      <c r="G271" s="103"/>
      <c r="H271" s="102"/>
      <c r="I271" s="49"/>
      <c r="J271" s="95">
        <f t="shared" si="23"/>
        <v>0</v>
      </c>
      <c r="K271" s="96">
        <f t="shared" si="24"/>
        <v>0</v>
      </c>
      <c r="L271" s="96">
        <f>(D271='SOLICITUD INSCRIPCIÓN'!$D$8)*1</f>
        <v>1</v>
      </c>
      <c r="M271" s="96">
        <f>(RANK($L271,$L$2:$L$1500,0)+COUNTIF($L$2:$L271,L271)-1)*L271</f>
        <v>270</v>
      </c>
      <c r="N271" s="96">
        <f>((D271='SOLICITUD INSCRIPCIÓN'!$D$8)*1)*J271</f>
        <v>0</v>
      </c>
      <c r="O271" s="96">
        <f>(RANK($N271,$N$2:$N$1500,0)+COUNTIF($N$2:$N271,N271)-1)*N271</f>
        <v>0</v>
      </c>
      <c r="P271" s="96">
        <f>((D271='SOLICITUD INSCRIPCIÓN'!$D$8)*1)*K271</f>
        <v>0</v>
      </c>
      <c r="Q271" s="96">
        <f>(RANK($P271,$P$2:$P$1500,0)+COUNTIF($P$2:$P271,P271)-1)*P271</f>
        <v>0</v>
      </c>
      <c r="R271" s="96">
        <f t="shared" si="20"/>
        <v>0</v>
      </c>
      <c r="S271" s="96" t="str">
        <f t="shared" si="21"/>
        <v/>
      </c>
      <c r="T271" s="96" t="str">
        <f t="shared" si="22"/>
        <v/>
      </c>
    </row>
    <row r="272" spans="1:20" ht="15" customHeight="1">
      <c r="A272" s="101"/>
      <c r="B272" s="102"/>
      <c r="C272" s="102"/>
      <c r="D272" s="102"/>
      <c r="E272" s="102"/>
      <c r="F272" s="102"/>
      <c r="G272" s="103"/>
      <c r="H272" s="102"/>
      <c r="I272" s="49"/>
      <c r="J272" s="95">
        <f t="shared" si="23"/>
        <v>0</v>
      </c>
      <c r="K272" s="96">
        <f t="shared" si="24"/>
        <v>0</v>
      </c>
      <c r="L272" s="96">
        <f>(D272='SOLICITUD INSCRIPCIÓN'!$D$8)*1</f>
        <v>1</v>
      </c>
      <c r="M272" s="96">
        <f>(RANK($L272,$L$2:$L$1500,0)+COUNTIF($L$2:$L272,L272)-1)*L272</f>
        <v>271</v>
      </c>
      <c r="N272" s="96">
        <f>((D272='SOLICITUD INSCRIPCIÓN'!$D$8)*1)*J272</f>
        <v>0</v>
      </c>
      <c r="O272" s="96">
        <f>(RANK($N272,$N$2:$N$1500,0)+COUNTIF($N$2:$N272,N272)-1)*N272</f>
        <v>0</v>
      </c>
      <c r="P272" s="96">
        <f>((D272='SOLICITUD INSCRIPCIÓN'!$D$8)*1)*K272</f>
        <v>0</v>
      </c>
      <c r="Q272" s="96">
        <f>(RANK($P272,$P$2:$P$1500,0)+COUNTIF($P$2:$P272,P272)-1)*P272</f>
        <v>0</v>
      </c>
      <c r="R272" s="96">
        <f t="shared" si="20"/>
        <v>0</v>
      </c>
      <c r="S272" s="96" t="str">
        <f t="shared" si="21"/>
        <v/>
      </c>
      <c r="T272" s="96" t="str">
        <f t="shared" si="22"/>
        <v/>
      </c>
    </row>
    <row r="273" spans="1:20" ht="15" customHeight="1">
      <c r="A273" s="101"/>
      <c r="B273" s="102"/>
      <c r="C273" s="102"/>
      <c r="D273" s="102"/>
      <c r="E273" s="102"/>
      <c r="F273" s="102"/>
      <c r="G273" s="103"/>
      <c r="H273" s="102"/>
      <c r="I273" s="49"/>
      <c r="J273" s="95">
        <f t="shared" si="23"/>
        <v>0</v>
      </c>
      <c r="K273" s="96">
        <f t="shared" si="24"/>
        <v>0</v>
      </c>
      <c r="L273" s="96">
        <f>(D273='SOLICITUD INSCRIPCIÓN'!$D$8)*1</f>
        <v>1</v>
      </c>
      <c r="M273" s="96">
        <f>(RANK($L273,$L$2:$L$1500,0)+COUNTIF($L$2:$L273,L273)-1)*L273</f>
        <v>272</v>
      </c>
      <c r="N273" s="96">
        <f>((D273='SOLICITUD INSCRIPCIÓN'!$D$8)*1)*J273</f>
        <v>0</v>
      </c>
      <c r="O273" s="96">
        <f>(RANK($N273,$N$2:$N$1500,0)+COUNTIF($N$2:$N273,N273)-1)*N273</f>
        <v>0</v>
      </c>
      <c r="P273" s="96">
        <f>((D273='SOLICITUD INSCRIPCIÓN'!$D$8)*1)*K273</f>
        <v>0</v>
      </c>
      <c r="Q273" s="96">
        <f>(RANK($P273,$P$2:$P$1500,0)+COUNTIF($P$2:$P273,P273)-1)*P273</f>
        <v>0</v>
      </c>
      <c r="R273" s="96">
        <f t="shared" si="20"/>
        <v>0</v>
      </c>
      <c r="S273" s="96" t="str">
        <f t="shared" si="21"/>
        <v/>
      </c>
      <c r="T273" s="96" t="str">
        <f t="shared" si="22"/>
        <v/>
      </c>
    </row>
    <row r="274" spans="1:20" ht="15" customHeight="1">
      <c r="A274" s="101"/>
      <c r="B274" s="102"/>
      <c r="C274" s="102"/>
      <c r="D274" s="102"/>
      <c r="E274" s="102"/>
      <c r="F274" s="102"/>
      <c r="G274" s="103"/>
      <c r="H274" s="102"/>
      <c r="I274" s="49"/>
      <c r="J274" s="95">
        <f t="shared" si="23"/>
        <v>0</v>
      </c>
      <c r="K274" s="96">
        <f t="shared" si="24"/>
        <v>0</v>
      </c>
      <c r="L274" s="96">
        <f>(D274='SOLICITUD INSCRIPCIÓN'!$D$8)*1</f>
        <v>1</v>
      </c>
      <c r="M274" s="96">
        <f>(RANK($L274,$L$2:$L$1500,0)+COUNTIF($L$2:$L274,L274)-1)*L274</f>
        <v>273</v>
      </c>
      <c r="N274" s="96">
        <f>((D274='SOLICITUD INSCRIPCIÓN'!$D$8)*1)*J274</f>
        <v>0</v>
      </c>
      <c r="O274" s="96">
        <f>(RANK($N274,$N$2:$N$1500,0)+COUNTIF($N$2:$N274,N274)-1)*N274</f>
        <v>0</v>
      </c>
      <c r="P274" s="96">
        <f>((D274='SOLICITUD INSCRIPCIÓN'!$D$8)*1)*K274</f>
        <v>0</v>
      </c>
      <c r="Q274" s="96">
        <f>(RANK($P274,$P$2:$P$1500,0)+COUNTIF($P$2:$P274,P274)-1)*P274</f>
        <v>0</v>
      </c>
      <c r="R274" s="96">
        <f t="shared" si="20"/>
        <v>0</v>
      </c>
      <c r="S274" s="96" t="str">
        <f t="shared" si="21"/>
        <v/>
      </c>
      <c r="T274" s="96" t="str">
        <f t="shared" si="22"/>
        <v/>
      </c>
    </row>
    <row r="275" spans="1:20" ht="15" customHeight="1">
      <c r="A275" s="101"/>
      <c r="B275" s="102"/>
      <c r="C275" s="102"/>
      <c r="D275" s="102"/>
      <c r="E275" s="102"/>
      <c r="F275" s="102"/>
      <c r="G275" s="103"/>
      <c r="H275" s="102"/>
      <c r="I275" s="49"/>
      <c r="J275" s="95">
        <f t="shared" si="23"/>
        <v>0</v>
      </c>
      <c r="K275" s="96">
        <f t="shared" si="24"/>
        <v>0</v>
      </c>
      <c r="L275" s="96">
        <f>(D275='SOLICITUD INSCRIPCIÓN'!$D$8)*1</f>
        <v>1</v>
      </c>
      <c r="M275" s="96">
        <f>(RANK($L275,$L$2:$L$1500,0)+COUNTIF($L$2:$L275,L275)-1)*L275</f>
        <v>274</v>
      </c>
      <c r="N275" s="96">
        <f>((D275='SOLICITUD INSCRIPCIÓN'!$D$8)*1)*J275</f>
        <v>0</v>
      </c>
      <c r="O275" s="96">
        <f>(RANK($N275,$N$2:$N$1500,0)+COUNTIF($N$2:$N275,N275)-1)*N275</f>
        <v>0</v>
      </c>
      <c r="P275" s="96">
        <f>((D275='SOLICITUD INSCRIPCIÓN'!$D$8)*1)*K275</f>
        <v>0</v>
      </c>
      <c r="Q275" s="96">
        <f>(RANK($P275,$P$2:$P$1500,0)+COUNTIF($P$2:$P275,P275)-1)*P275</f>
        <v>0</v>
      </c>
      <c r="R275" s="96">
        <f t="shared" si="20"/>
        <v>0</v>
      </c>
      <c r="S275" s="96" t="str">
        <f t="shared" si="21"/>
        <v/>
      </c>
      <c r="T275" s="96" t="str">
        <f t="shared" si="22"/>
        <v/>
      </c>
    </row>
    <row r="276" spans="1:20" ht="15" customHeight="1">
      <c r="A276" s="101"/>
      <c r="B276" s="102"/>
      <c r="C276" s="102"/>
      <c r="D276" s="102"/>
      <c r="E276" s="102"/>
      <c r="F276" s="102"/>
      <c r="G276" s="103"/>
      <c r="H276" s="102"/>
      <c r="I276" s="49"/>
      <c r="J276" s="95">
        <f t="shared" si="23"/>
        <v>0</v>
      </c>
      <c r="K276" s="96">
        <f t="shared" si="24"/>
        <v>0</v>
      </c>
      <c r="L276" s="96">
        <f>(D276='SOLICITUD INSCRIPCIÓN'!$D$8)*1</f>
        <v>1</v>
      </c>
      <c r="M276" s="96">
        <f>(RANK($L276,$L$2:$L$1500,0)+COUNTIF($L$2:$L276,L276)-1)*L276</f>
        <v>275</v>
      </c>
      <c r="N276" s="96">
        <f>((D276='SOLICITUD INSCRIPCIÓN'!$D$8)*1)*J276</f>
        <v>0</v>
      </c>
      <c r="O276" s="96">
        <f>(RANK($N276,$N$2:$N$1500,0)+COUNTIF($N$2:$N276,N276)-1)*N276</f>
        <v>0</v>
      </c>
      <c r="P276" s="96">
        <f>((D276='SOLICITUD INSCRIPCIÓN'!$D$8)*1)*K276</f>
        <v>0</v>
      </c>
      <c r="Q276" s="96">
        <f>(RANK($P276,$P$2:$P$1500,0)+COUNTIF($P$2:$P276,P276)-1)*P276</f>
        <v>0</v>
      </c>
      <c r="R276" s="96">
        <f t="shared" si="20"/>
        <v>0</v>
      </c>
      <c r="S276" s="96" t="str">
        <f t="shared" si="21"/>
        <v/>
      </c>
      <c r="T276" s="96" t="str">
        <f t="shared" si="22"/>
        <v/>
      </c>
    </row>
    <row r="277" spans="1:20" ht="15" customHeight="1">
      <c r="A277" s="101"/>
      <c r="B277" s="102"/>
      <c r="C277" s="102"/>
      <c r="D277" s="102"/>
      <c r="E277" s="102"/>
      <c r="F277" s="102"/>
      <c r="G277" s="103"/>
      <c r="H277" s="102"/>
      <c r="I277" s="49"/>
      <c r="J277" s="95">
        <f t="shared" si="23"/>
        <v>0</v>
      </c>
      <c r="K277" s="96">
        <f t="shared" si="24"/>
        <v>0</v>
      </c>
      <c r="L277" s="96">
        <f>(D277='SOLICITUD INSCRIPCIÓN'!$D$8)*1</f>
        <v>1</v>
      </c>
      <c r="M277" s="96">
        <f>(RANK($L277,$L$2:$L$1500,0)+COUNTIF($L$2:$L277,L277)-1)*L277</f>
        <v>276</v>
      </c>
      <c r="N277" s="96">
        <f>((D277='SOLICITUD INSCRIPCIÓN'!$D$8)*1)*J277</f>
        <v>0</v>
      </c>
      <c r="O277" s="96">
        <f>(RANK($N277,$N$2:$N$1500,0)+COUNTIF($N$2:$N277,N277)-1)*N277</f>
        <v>0</v>
      </c>
      <c r="P277" s="96">
        <f>((D277='SOLICITUD INSCRIPCIÓN'!$D$8)*1)*K277</f>
        <v>0</v>
      </c>
      <c r="Q277" s="96">
        <f>(RANK($P277,$P$2:$P$1500,0)+COUNTIF($P$2:$P277,P277)-1)*P277</f>
        <v>0</v>
      </c>
      <c r="R277" s="96">
        <f t="shared" si="20"/>
        <v>0</v>
      </c>
      <c r="S277" s="96" t="str">
        <f t="shared" si="21"/>
        <v/>
      </c>
      <c r="T277" s="96" t="str">
        <f t="shared" si="22"/>
        <v/>
      </c>
    </row>
    <row r="278" spans="1:20" ht="15" customHeight="1">
      <c r="A278" s="101"/>
      <c r="B278" s="102"/>
      <c r="C278" s="102"/>
      <c r="D278" s="102"/>
      <c r="E278" s="102"/>
      <c r="F278" s="102"/>
      <c r="G278" s="103"/>
      <c r="H278" s="102"/>
      <c r="I278" s="49"/>
      <c r="J278" s="95">
        <f t="shared" si="23"/>
        <v>0</v>
      </c>
      <c r="K278" s="96">
        <f t="shared" si="24"/>
        <v>0</v>
      </c>
      <c r="L278" s="96">
        <f>(D278='SOLICITUD INSCRIPCIÓN'!$D$8)*1</f>
        <v>1</v>
      </c>
      <c r="M278" s="96">
        <f>(RANK($L278,$L$2:$L$1500,0)+COUNTIF($L$2:$L278,L278)-1)*L278</f>
        <v>277</v>
      </c>
      <c r="N278" s="96">
        <f>((D278='SOLICITUD INSCRIPCIÓN'!$D$8)*1)*J278</f>
        <v>0</v>
      </c>
      <c r="O278" s="96">
        <f>(RANK($N278,$N$2:$N$1500,0)+COUNTIF($N$2:$N278,N278)-1)*N278</f>
        <v>0</v>
      </c>
      <c r="P278" s="96">
        <f>((D278='SOLICITUD INSCRIPCIÓN'!$D$8)*1)*K278</f>
        <v>0</v>
      </c>
      <c r="Q278" s="96">
        <f>(RANK($P278,$P$2:$P$1500,0)+COUNTIF($P$2:$P278,P278)-1)*P278</f>
        <v>0</v>
      </c>
      <c r="R278" s="96">
        <f t="shared" si="20"/>
        <v>0</v>
      </c>
      <c r="S278" s="96" t="str">
        <f t="shared" si="21"/>
        <v/>
      </c>
      <c r="T278" s="96" t="str">
        <f t="shared" si="22"/>
        <v/>
      </c>
    </row>
    <row r="279" spans="1:20" ht="15" customHeight="1">
      <c r="A279" s="101"/>
      <c r="B279" s="102"/>
      <c r="C279" s="102"/>
      <c r="D279" s="102"/>
      <c r="E279" s="102"/>
      <c r="F279" s="102"/>
      <c r="G279" s="103"/>
      <c r="H279" s="102"/>
      <c r="I279" s="49"/>
      <c r="J279" s="95">
        <f t="shared" si="23"/>
        <v>0</v>
      </c>
      <c r="K279" s="96">
        <f t="shared" si="24"/>
        <v>0</v>
      </c>
      <c r="L279" s="96">
        <f>(D279='SOLICITUD INSCRIPCIÓN'!$D$8)*1</f>
        <v>1</v>
      </c>
      <c r="M279" s="96">
        <f>(RANK($L279,$L$2:$L$1500,0)+COUNTIF($L$2:$L279,L279)-1)*L279</f>
        <v>278</v>
      </c>
      <c r="N279" s="96">
        <f>((D279='SOLICITUD INSCRIPCIÓN'!$D$8)*1)*J279</f>
        <v>0</v>
      </c>
      <c r="O279" s="96">
        <f>(RANK($N279,$N$2:$N$1500,0)+COUNTIF($N$2:$N279,N279)-1)*N279</f>
        <v>0</v>
      </c>
      <c r="P279" s="96">
        <f>((D279='SOLICITUD INSCRIPCIÓN'!$D$8)*1)*K279</f>
        <v>0</v>
      </c>
      <c r="Q279" s="96">
        <f>(RANK($P279,$P$2:$P$1500,0)+COUNTIF($P$2:$P279,P279)-1)*P279</f>
        <v>0</v>
      </c>
      <c r="R279" s="96">
        <f t="shared" si="20"/>
        <v>0</v>
      </c>
      <c r="S279" s="96" t="str">
        <f t="shared" si="21"/>
        <v/>
      </c>
      <c r="T279" s="96" t="str">
        <f t="shared" si="22"/>
        <v/>
      </c>
    </row>
    <row r="280" spans="1:20" ht="15" customHeight="1">
      <c r="A280" s="101"/>
      <c r="B280" s="102"/>
      <c r="C280" s="102"/>
      <c r="D280" s="102"/>
      <c r="E280" s="102"/>
      <c r="F280" s="102"/>
      <c r="G280" s="103"/>
      <c r="H280" s="102"/>
      <c r="I280" s="49"/>
      <c r="J280" s="95">
        <f t="shared" si="23"/>
        <v>0</v>
      </c>
      <c r="K280" s="96">
        <f t="shared" si="24"/>
        <v>0</v>
      </c>
      <c r="L280" s="96">
        <f>(D280='SOLICITUD INSCRIPCIÓN'!$D$8)*1</f>
        <v>1</v>
      </c>
      <c r="M280" s="96">
        <f>(RANK($L280,$L$2:$L$1500,0)+COUNTIF($L$2:$L280,L280)-1)*L280</f>
        <v>279</v>
      </c>
      <c r="N280" s="96">
        <f>((D280='SOLICITUD INSCRIPCIÓN'!$D$8)*1)*J280</f>
        <v>0</v>
      </c>
      <c r="O280" s="96">
        <f>(RANK($N280,$N$2:$N$1500,0)+COUNTIF($N$2:$N280,N280)-1)*N280</f>
        <v>0</v>
      </c>
      <c r="P280" s="96">
        <f>((D280='SOLICITUD INSCRIPCIÓN'!$D$8)*1)*K280</f>
        <v>0</v>
      </c>
      <c r="Q280" s="96">
        <f>(RANK($P280,$P$2:$P$1500,0)+COUNTIF($P$2:$P280,P280)-1)*P280</f>
        <v>0</v>
      </c>
      <c r="R280" s="96">
        <f t="shared" si="20"/>
        <v>0</v>
      </c>
      <c r="S280" s="96" t="str">
        <f t="shared" si="21"/>
        <v/>
      </c>
      <c r="T280" s="96" t="str">
        <f t="shared" si="22"/>
        <v/>
      </c>
    </row>
    <row r="281" spans="1:20" ht="15" customHeight="1">
      <c r="A281" s="101"/>
      <c r="B281" s="102"/>
      <c r="C281" s="102"/>
      <c r="D281" s="102"/>
      <c r="E281" s="102"/>
      <c r="F281" s="102"/>
      <c r="G281" s="103"/>
      <c r="H281" s="102"/>
      <c r="I281" s="49"/>
      <c r="J281" s="95">
        <f t="shared" si="23"/>
        <v>0</v>
      </c>
      <c r="K281" s="96">
        <f t="shared" si="24"/>
        <v>0</v>
      </c>
      <c r="L281" s="96">
        <f>(D281='SOLICITUD INSCRIPCIÓN'!$D$8)*1</f>
        <v>1</v>
      </c>
      <c r="M281" s="96">
        <f>(RANK($L281,$L$2:$L$1500,0)+COUNTIF($L$2:$L281,L281)-1)*L281</f>
        <v>280</v>
      </c>
      <c r="N281" s="96">
        <f>((D281='SOLICITUD INSCRIPCIÓN'!$D$8)*1)*J281</f>
        <v>0</v>
      </c>
      <c r="O281" s="96">
        <f>(RANK($N281,$N$2:$N$1500,0)+COUNTIF($N$2:$N281,N281)-1)*N281</f>
        <v>0</v>
      </c>
      <c r="P281" s="96">
        <f>((D281='SOLICITUD INSCRIPCIÓN'!$D$8)*1)*K281</f>
        <v>0</v>
      </c>
      <c r="Q281" s="96">
        <f>(RANK($P281,$P$2:$P$1500,0)+COUNTIF($P$2:$P281,P281)-1)*P281</f>
        <v>0</v>
      </c>
      <c r="R281" s="96">
        <f t="shared" si="20"/>
        <v>0</v>
      </c>
      <c r="S281" s="96" t="str">
        <f t="shared" si="21"/>
        <v/>
      </c>
      <c r="T281" s="96" t="str">
        <f t="shared" si="22"/>
        <v/>
      </c>
    </row>
    <row r="282" spans="1:20" ht="15" customHeight="1">
      <c r="A282" s="101"/>
      <c r="B282" s="102"/>
      <c r="C282" s="102"/>
      <c r="D282" s="102"/>
      <c r="E282" s="102"/>
      <c r="F282" s="102"/>
      <c r="G282" s="103"/>
      <c r="H282" s="102"/>
      <c r="I282" s="49"/>
      <c r="J282" s="95">
        <f t="shared" si="23"/>
        <v>0</v>
      </c>
      <c r="K282" s="96">
        <f t="shared" si="24"/>
        <v>0</v>
      </c>
      <c r="L282" s="96">
        <f>(D282='SOLICITUD INSCRIPCIÓN'!$D$8)*1</f>
        <v>1</v>
      </c>
      <c r="M282" s="96">
        <f>(RANK($L282,$L$2:$L$1500,0)+COUNTIF($L$2:$L282,L282)-1)*L282</f>
        <v>281</v>
      </c>
      <c r="N282" s="96">
        <f>((D282='SOLICITUD INSCRIPCIÓN'!$D$8)*1)*J282</f>
        <v>0</v>
      </c>
      <c r="O282" s="96">
        <f>(RANK($N282,$N$2:$N$1500,0)+COUNTIF($N$2:$N282,N282)-1)*N282</f>
        <v>0</v>
      </c>
      <c r="P282" s="96">
        <f>((D282='SOLICITUD INSCRIPCIÓN'!$D$8)*1)*K282</f>
        <v>0</v>
      </c>
      <c r="Q282" s="96">
        <f>(RANK($P282,$P$2:$P$1500,0)+COUNTIF($P$2:$P282,P282)-1)*P282</f>
        <v>0</v>
      </c>
      <c r="R282" s="96">
        <f t="shared" si="20"/>
        <v>0</v>
      </c>
      <c r="S282" s="96" t="str">
        <f t="shared" si="21"/>
        <v/>
      </c>
      <c r="T282" s="96" t="str">
        <f t="shared" si="22"/>
        <v/>
      </c>
    </row>
    <row r="283" spans="1:20" ht="15" customHeight="1">
      <c r="A283" s="101"/>
      <c r="B283" s="102"/>
      <c r="C283" s="102"/>
      <c r="D283" s="102"/>
      <c r="E283" s="102"/>
      <c r="F283" s="102"/>
      <c r="G283" s="103"/>
      <c r="H283" s="102"/>
      <c r="I283" s="104"/>
      <c r="J283" s="95">
        <f t="shared" si="23"/>
        <v>0</v>
      </c>
      <c r="K283" s="96">
        <f t="shared" si="24"/>
        <v>0</v>
      </c>
      <c r="L283" s="96">
        <f>(D283='SOLICITUD INSCRIPCIÓN'!$D$8)*1</f>
        <v>1</v>
      </c>
      <c r="M283" s="96">
        <f>(RANK($L283,$L$2:$L$1500,0)+COUNTIF($L$2:$L283,L283)-1)*L283</f>
        <v>282</v>
      </c>
      <c r="N283" s="96">
        <f>((D283='SOLICITUD INSCRIPCIÓN'!$D$8)*1)*J283</f>
        <v>0</v>
      </c>
      <c r="O283" s="96">
        <f>(RANK($N283,$N$2:$N$1500,0)+COUNTIF($N$2:$N283,N283)-1)*N283</f>
        <v>0</v>
      </c>
      <c r="P283" s="96">
        <f>((D283='SOLICITUD INSCRIPCIÓN'!$D$8)*1)*K283</f>
        <v>0</v>
      </c>
      <c r="Q283" s="96">
        <f>(RANK($P283,$P$2:$P$1500,0)+COUNTIF($P$2:$P283,P283)-1)*P283</f>
        <v>0</v>
      </c>
      <c r="R283" s="96">
        <f t="shared" si="20"/>
        <v>0</v>
      </c>
      <c r="S283" s="96" t="str">
        <f t="shared" si="21"/>
        <v/>
      </c>
      <c r="T283" s="96" t="str">
        <f t="shared" si="22"/>
        <v/>
      </c>
    </row>
    <row r="284" spans="1:20" ht="15" customHeight="1">
      <c r="A284" s="101"/>
      <c r="B284" s="102"/>
      <c r="C284" s="102"/>
      <c r="D284" s="102"/>
      <c r="E284" s="102"/>
      <c r="F284" s="102"/>
      <c r="G284" s="103"/>
      <c r="H284" s="102"/>
      <c r="I284" s="104"/>
      <c r="J284" s="95">
        <f t="shared" si="23"/>
        <v>0</v>
      </c>
      <c r="K284" s="96">
        <f t="shared" si="24"/>
        <v>0</v>
      </c>
      <c r="L284" s="96">
        <f>(D284='SOLICITUD INSCRIPCIÓN'!$D$8)*1</f>
        <v>1</v>
      </c>
      <c r="M284" s="96">
        <f>(RANK($L284,$L$2:$L$1500,0)+COUNTIF($L$2:$L284,L284)-1)*L284</f>
        <v>283</v>
      </c>
      <c r="N284" s="96">
        <f>((D284='SOLICITUD INSCRIPCIÓN'!$D$8)*1)*J284</f>
        <v>0</v>
      </c>
      <c r="O284" s="96">
        <f>(RANK($N284,$N$2:$N$1500,0)+COUNTIF($N$2:$N284,N284)-1)*N284</f>
        <v>0</v>
      </c>
      <c r="P284" s="96">
        <f>((D284='SOLICITUD INSCRIPCIÓN'!$D$8)*1)*K284</f>
        <v>0</v>
      </c>
      <c r="Q284" s="96">
        <f>(RANK($P284,$P$2:$P$1500,0)+COUNTIF($P$2:$P284,P284)-1)*P284</f>
        <v>0</v>
      </c>
      <c r="R284" s="96">
        <f t="shared" si="20"/>
        <v>0</v>
      </c>
      <c r="S284" s="96" t="str">
        <f t="shared" si="21"/>
        <v/>
      </c>
      <c r="T284" s="96" t="str">
        <f t="shared" si="22"/>
        <v/>
      </c>
    </row>
    <row r="285" spans="1:20" ht="15" customHeight="1">
      <c r="A285" s="101"/>
      <c r="B285" s="102"/>
      <c r="C285" s="102"/>
      <c r="D285" s="102"/>
      <c r="E285" s="102"/>
      <c r="F285" s="102"/>
      <c r="G285" s="103"/>
      <c r="H285" s="102"/>
      <c r="I285" s="49"/>
      <c r="J285" s="95">
        <f t="shared" si="23"/>
        <v>0</v>
      </c>
      <c r="K285" s="96">
        <f t="shared" si="24"/>
        <v>0</v>
      </c>
      <c r="L285" s="96">
        <f>(D285='SOLICITUD INSCRIPCIÓN'!$D$8)*1</f>
        <v>1</v>
      </c>
      <c r="M285" s="96">
        <f>(RANK($L285,$L$2:$L$1500,0)+COUNTIF($L$2:$L285,L285)-1)*L285</f>
        <v>284</v>
      </c>
      <c r="N285" s="96">
        <f>((D285='SOLICITUD INSCRIPCIÓN'!$D$8)*1)*J285</f>
        <v>0</v>
      </c>
      <c r="O285" s="96">
        <f>(RANK($N285,$N$2:$N$1500,0)+COUNTIF($N$2:$N285,N285)-1)*N285</f>
        <v>0</v>
      </c>
      <c r="P285" s="96">
        <f>((D285='SOLICITUD INSCRIPCIÓN'!$D$8)*1)*K285</f>
        <v>0</v>
      </c>
      <c r="Q285" s="96">
        <f>(RANK($P285,$P$2:$P$1500,0)+COUNTIF($P$2:$P285,P285)-1)*P285</f>
        <v>0</v>
      </c>
      <c r="R285" s="96">
        <f t="shared" si="20"/>
        <v>0</v>
      </c>
      <c r="S285" s="96" t="str">
        <f t="shared" si="21"/>
        <v/>
      </c>
      <c r="T285" s="96" t="str">
        <f t="shared" si="22"/>
        <v/>
      </c>
    </row>
    <row r="286" spans="1:20" ht="15" customHeight="1">
      <c r="A286" s="101"/>
      <c r="B286" s="102"/>
      <c r="C286" s="102"/>
      <c r="D286" s="102"/>
      <c r="E286" s="102"/>
      <c r="F286" s="102"/>
      <c r="G286" s="103"/>
      <c r="H286" s="102"/>
      <c r="I286" s="49"/>
      <c r="J286" s="95">
        <f t="shared" si="23"/>
        <v>0</v>
      </c>
      <c r="K286" s="96">
        <f t="shared" si="24"/>
        <v>0</v>
      </c>
      <c r="L286" s="96">
        <f>(D286='SOLICITUD INSCRIPCIÓN'!$D$8)*1</f>
        <v>1</v>
      </c>
      <c r="M286" s="96">
        <f>(RANK($L286,$L$2:$L$1500,0)+COUNTIF($L$2:$L286,L286)-1)*L286</f>
        <v>285</v>
      </c>
      <c r="N286" s="96">
        <f>((D286='SOLICITUD INSCRIPCIÓN'!$D$8)*1)*J286</f>
        <v>0</v>
      </c>
      <c r="O286" s="96">
        <f>(RANK($N286,$N$2:$N$1500,0)+COUNTIF($N$2:$N286,N286)-1)*N286</f>
        <v>0</v>
      </c>
      <c r="P286" s="96">
        <f>((D286='SOLICITUD INSCRIPCIÓN'!$D$8)*1)*K286</f>
        <v>0</v>
      </c>
      <c r="Q286" s="96">
        <f>(RANK($P286,$P$2:$P$1500,0)+COUNTIF($P$2:$P286,P286)-1)*P286</f>
        <v>0</v>
      </c>
      <c r="R286" s="96">
        <f t="shared" si="20"/>
        <v>0</v>
      </c>
      <c r="S286" s="96" t="str">
        <f t="shared" si="21"/>
        <v/>
      </c>
      <c r="T286" s="96" t="str">
        <f t="shared" si="22"/>
        <v/>
      </c>
    </row>
    <row r="287" spans="1:20" ht="15" customHeight="1">
      <c r="A287" s="101"/>
      <c r="B287" s="102"/>
      <c r="C287" s="102"/>
      <c r="D287" s="102"/>
      <c r="E287" s="102"/>
      <c r="F287" s="102"/>
      <c r="G287" s="103"/>
      <c r="H287" s="102"/>
      <c r="I287" s="49"/>
      <c r="J287" s="95">
        <f t="shared" si="23"/>
        <v>0</v>
      </c>
      <c r="K287" s="96">
        <f t="shared" si="24"/>
        <v>0</v>
      </c>
      <c r="L287" s="96">
        <f>(D287='SOLICITUD INSCRIPCIÓN'!$D$8)*1</f>
        <v>1</v>
      </c>
      <c r="M287" s="96">
        <f>(RANK($L287,$L$2:$L$1500,0)+COUNTIF($L$2:$L287,L287)-1)*L287</f>
        <v>286</v>
      </c>
      <c r="N287" s="96">
        <f>((D287='SOLICITUD INSCRIPCIÓN'!$D$8)*1)*J287</f>
        <v>0</v>
      </c>
      <c r="O287" s="96">
        <f>(RANK($N287,$N$2:$N$1500,0)+COUNTIF($N$2:$N287,N287)-1)*N287</f>
        <v>0</v>
      </c>
      <c r="P287" s="96">
        <f>((D287='SOLICITUD INSCRIPCIÓN'!$D$8)*1)*K287</f>
        <v>0</v>
      </c>
      <c r="Q287" s="96">
        <f>(RANK($P287,$P$2:$P$1500,0)+COUNTIF($P$2:$P287,P287)-1)*P287</f>
        <v>0</v>
      </c>
      <c r="R287" s="96">
        <f t="shared" si="20"/>
        <v>0</v>
      </c>
      <c r="S287" s="96" t="str">
        <f t="shared" si="21"/>
        <v/>
      </c>
      <c r="T287" s="96" t="str">
        <f t="shared" si="22"/>
        <v/>
      </c>
    </row>
    <row r="288" spans="1:20" ht="15" customHeight="1">
      <c r="A288" s="101"/>
      <c r="B288" s="102"/>
      <c r="C288" s="102"/>
      <c r="D288" s="102"/>
      <c r="E288" s="102"/>
      <c r="F288" s="102"/>
      <c r="G288" s="103"/>
      <c r="H288" s="102"/>
      <c r="I288" s="49"/>
      <c r="J288" s="95">
        <f t="shared" si="23"/>
        <v>0</v>
      </c>
      <c r="K288" s="96">
        <f t="shared" si="24"/>
        <v>0</v>
      </c>
      <c r="L288" s="96">
        <f>(D288='SOLICITUD INSCRIPCIÓN'!$D$8)*1</f>
        <v>1</v>
      </c>
      <c r="M288" s="96">
        <f>(RANK($L288,$L$2:$L$1500,0)+COUNTIF($L$2:$L288,L288)-1)*L288</f>
        <v>287</v>
      </c>
      <c r="N288" s="96">
        <f>((D288='SOLICITUD INSCRIPCIÓN'!$D$8)*1)*J288</f>
        <v>0</v>
      </c>
      <c r="O288" s="96">
        <f>(RANK($N288,$N$2:$N$1500,0)+COUNTIF($N$2:$N288,N288)-1)*N288</f>
        <v>0</v>
      </c>
      <c r="P288" s="96">
        <f>((D288='SOLICITUD INSCRIPCIÓN'!$D$8)*1)*K288</f>
        <v>0</v>
      </c>
      <c r="Q288" s="96">
        <f>(RANK($P288,$P$2:$P$1500,0)+COUNTIF($P$2:$P288,P288)-1)*P288</f>
        <v>0</v>
      </c>
      <c r="R288" s="96">
        <f t="shared" si="20"/>
        <v>0</v>
      </c>
      <c r="S288" s="96" t="str">
        <f t="shared" si="21"/>
        <v/>
      </c>
      <c r="T288" s="96" t="str">
        <f t="shared" si="22"/>
        <v/>
      </c>
    </row>
    <row r="289" spans="1:20" ht="15" customHeight="1">
      <c r="A289" s="101"/>
      <c r="B289" s="102"/>
      <c r="C289" s="102"/>
      <c r="D289" s="102"/>
      <c r="E289" s="102"/>
      <c r="F289" s="102"/>
      <c r="G289" s="103"/>
      <c r="H289" s="102"/>
      <c r="I289" s="49"/>
      <c r="J289" s="95">
        <f t="shared" si="23"/>
        <v>0</v>
      </c>
      <c r="K289" s="96">
        <f t="shared" si="24"/>
        <v>0</v>
      </c>
      <c r="L289" s="96">
        <f>(D289='SOLICITUD INSCRIPCIÓN'!$D$8)*1</f>
        <v>1</v>
      </c>
      <c r="M289" s="96">
        <f>(RANK($L289,$L$2:$L$1500,0)+COUNTIF($L$2:$L289,L289)-1)*L289</f>
        <v>288</v>
      </c>
      <c r="N289" s="96">
        <f>((D289='SOLICITUD INSCRIPCIÓN'!$D$8)*1)*J289</f>
        <v>0</v>
      </c>
      <c r="O289" s="96">
        <f>(RANK($N289,$N$2:$N$1500,0)+COUNTIF($N$2:$N289,N289)-1)*N289</f>
        <v>0</v>
      </c>
      <c r="P289" s="96">
        <f>((D289='SOLICITUD INSCRIPCIÓN'!$D$8)*1)*K289</f>
        <v>0</v>
      </c>
      <c r="Q289" s="96">
        <f>(RANK($P289,$P$2:$P$1500,0)+COUNTIF($P$2:$P289,P289)-1)*P289</f>
        <v>0</v>
      </c>
      <c r="R289" s="96">
        <f t="shared" si="20"/>
        <v>0</v>
      </c>
      <c r="S289" s="96" t="str">
        <f t="shared" si="21"/>
        <v/>
      </c>
      <c r="T289" s="96" t="str">
        <f t="shared" si="22"/>
        <v/>
      </c>
    </row>
    <row r="290" spans="1:20" ht="15" customHeight="1">
      <c r="A290" s="101"/>
      <c r="B290" s="102"/>
      <c r="C290" s="102"/>
      <c r="D290" s="102"/>
      <c r="E290" s="102"/>
      <c r="F290" s="102"/>
      <c r="G290" s="103"/>
      <c r="H290" s="102"/>
      <c r="I290" s="49"/>
      <c r="J290" s="95">
        <f t="shared" si="23"/>
        <v>0</v>
      </c>
      <c r="K290" s="96">
        <f t="shared" si="24"/>
        <v>0</v>
      </c>
      <c r="L290" s="96">
        <f>(D290='SOLICITUD INSCRIPCIÓN'!$D$8)*1</f>
        <v>1</v>
      </c>
      <c r="M290" s="96">
        <f>(RANK($L290,$L$2:$L$1500,0)+COUNTIF($L$2:$L290,L290)-1)*L290</f>
        <v>289</v>
      </c>
      <c r="N290" s="96">
        <f>((D290='SOLICITUD INSCRIPCIÓN'!$D$8)*1)*J290</f>
        <v>0</v>
      </c>
      <c r="O290" s="96">
        <f>(RANK($N290,$N$2:$N$1500,0)+COUNTIF($N$2:$N290,N290)-1)*N290</f>
        <v>0</v>
      </c>
      <c r="P290" s="96">
        <f>((D290='SOLICITUD INSCRIPCIÓN'!$D$8)*1)*K290</f>
        <v>0</v>
      </c>
      <c r="Q290" s="96">
        <f>(RANK($P290,$P$2:$P$1500,0)+COUNTIF($P$2:$P290,P290)-1)*P290</f>
        <v>0</v>
      </c>
      <c r="R290" s="96">
        <f t="shared" si="20"/>
        <v>0</v>
      </c>
      <c r="S290" s="96" t="str">
        <f t="shared" si="21"/>
        <v/>
      </c>
      <c r="T290" s="96" t="str">
        <f t="shared" si="22"/>
        <v/>
      </c>
    </row>
    <row r="291" spans="1:20" ht="15" customHeight="1">
      <c r="A291" s="101"/>
      <c r="B291" s="102"/>
      <c r="C291" s="102"/>
      <c r="D291" s="102"/>
      <c r="E291" s="102"/>
      <c r="F291" s="102"/>
      <c r="G291" s="103"/>
      <c r="H291" s="102"/>
      <c r="I291" s="49"/>
      <c r="J291" s="95">
        <f t="shared" si="23"/>
        <v>0</v>
      </c>
      <c r="K291" s="96">
        <f t="shared" si="24"/>
        <v>0</v>
      </c>
      <c r="L291" s="96">
        <f>(D291='SOLICITUD INSCRIPCIÓN'!$D$8)*1</f>
        <v>1</v>
      </c>
      <c r="M291" s="96">
        <f>(RANK($L291,$L$2:$L$1500,0)+COUNTIF($L$2:$L291,L291)-1)*L291</f>
        <v>290</v>
      </c>
      <c r="N291" s="96">
        <f>((D291='SOLICITUD INSCRIPCIÓN'!$D$8)*1)*J291</f>
        <v>0</v>
      </c>
      <c r="O291" s="96">
        <f>(RANK($N291,$N$2:$N$1500,0)+COUNTIF($N$2:$N291,N291)-1)*N291</f>
        <v>0</v>
      </c>
      <c r="P291" s="96">
        <f>((D291='SOLICITUD INSCRIPCIÓN'!$D$8)*1)*K291</f>
        <v>0</v>
      </c>
      <c r="Q291" s="96">
        <f>(RANK($P291,$P$2:$P$1500,0)+COUNTIF($P$2:$P291,P291)-1)*P291</f>
        <v>0</v>
      </c>
      <c r="R291" s="96">
        <f t="shared" si="20"/>
        <v>0</v>
      </c>
      <c r="S291" s="96" t="str">
        <f t="shared" si="21"/>
        <v/>
      </c>
      <c r="T291" s="96" t="str">
        <f t="shared" si="22"/>
        <v/>
      </c>
    </row>
    <row r="292" spans="1:20" ht="15" customHeight="1">
      <c r="A292" s="101"/>
      <c r="B292" s="102"/>
      <c r="C292" s="102"/>
      <c r="D292" s="102"/>
      <c r="E292" s="102"/>
      <c r="F292" s="102"/>
      <c r="G292" s="103"/>
      <c r="H292" s="102"/>
      <c r="I292" s="49"/>
      <c r="J292" s="95">
        <f t="shared" si="23"/>
        <v>0</v>
      </c>
      <c r="K292" s="96">
        <f t="shared" si="24"/>
        <v>0</v>
      </c>
      <c r="L292" s="96">
        <f>(D292='SOLICITUD INSCRIPCIÓN'!$D$8)*1</f>
        <v>1</v>
      </c>
      <c r="M292" s="96">
        <f>(RANK($L292,$L$2:$L$1500,0)+COUNTIF($L$2:$L292,L292)-1)*L292</f>
        <v>291</v>
      </c>
      <c r="N292" s="96">
        <f>((D292='SOLICITUD INSCRIPCIÓN'!$D$8)*1)*J292</f>
        <v>0</v>
      </c>
      <c r="O292" s="96">
        <f>(RANK($N292,$N$2:$N$1500,0)+COUNTIF($N$2:$N292,N292)-1)*N292</f>
        <v>0</v>
      </c>
      <c r="P292" s="96">
        <f>((D292='SOLICITUD INSCRIPCIÓN'!$D$8)*1)*K292</f>
        <v>0</v>
      </c>
      <c r="Q292" s="96">
        <f>(RANK($P292,$P$2:$P$1500,0)+COUNTIF($P$2:$P292,P292)-1)*P292</f>
        <v>0</v>
      </c>
      <c r="R292" s="96">
        <f t="shared" si="20"/>
        <v>0</v>
      </c>
      <c r="S292" s="96" t="str">
        <f t="shared" si="21"/>
        <v/>
      </c>
      <c r="T292" s="96" t="str">
        <f t="shared" si="22"/>
        <v/>
      </c>
    </row>
    <row r="293" spans="1:20" ht="15" customHeight="1">
      <c r="A293" s="101"/>
      <c r="B293" s="102"/>
      <c r="C293" s="102"/>
      <c r="D293" s="102"/>
      <c r="E293" s="102"/>
      <c r="F293" s="102"/>
      <c r="G293" s="103"/>
      <c r="H293" s="102"/>
      <c r="I293" s="49"/>
      <c r="J293" s="95">
        <f t="shared" si="23"/>
        <v>0</v>
      </c>
      <c r="K293" s="96">
        <f t="shared" si="24"/>
        <v>0</v>
      </c>
      <c r="L293" s="96">
        <f>(D293='SOLICITUD INSCRIPCIÓN'!$D$8)*1</f>
        <v>1</v>
      </c>
      <c r="M293" s="96">
        <f>(RANK($L293,$L$2:$L$1500,0)+COUNTIF($L$2:$L293,L293)-1)*L293</f>
        <v>292</v>
      </c>
      <c r="N293" s="96">
        <f>((D293='SOLICITUD INSCRIPCIÓN'!$D$8)*1)*J293</f>
        <v>0</v>
      </c>
      <c r="O293" s="96">
        <f>(RANK($N293,$N$2:$N$1500,0)+COUNTIF($N$2:$N293,N293)-1)*N293</f>
        <v>0</v>
      </c>
      <c r="P293" s="96">
        <f>((D293='SOLICITUD INSCRIPCIÓN'!$D$8)*1)*K293</f>
        <v>0</v>
      </c>
      <c r="Q293" s="96">
        <f>(RANK($P293,$P$2:$P$1500,0)+COUNTIF($P$2:$P293,P293)-1)*P293</f>
        <v>0</v>
      </c>
      <c r="R293" s="96">
        <f t="shared" si="20"/>
        <v>0</v>
      </c>
      <c r="S293" s="96" t="str">
        <f t="shared" si="21"/>
        <v/>
      </c>
      <c r="T293" s="96" t="str">
        <f t="shared" si="22"/>
        <v/>
      </c>
    </row>
    <row r="294" spans="1:20" ht="15" customHeight="1">
      <c r="A294" s="101"/>
      <c r="B294" s="102"/>
      <c r="C294" s="102"/>
      <c r="D294" s="102"/>
      <c r="E294" s="102"/>
      <c r="F294" s="102"/>
      <c r="G294" s="103"/>
      <c r="H294" s="102"/>
      <c r="I294" s="49"/>
      <c r="J294" s="95">
        <f t="shared" si="23"/>
        <v>0</v>
      </c>
      <c r="K294" s="96">
        <f t="shared" si="24"/>
        <v>0</v>
      </c>
      <c r="L294" s="96">
        <f>(D294='SOLICITUD INSCRIPCIÓN'!$D$8)*1</f>
        <v>1</v>
      </c>
      <c r="M294" s="96">
        <f>(RANK($L294,$L$2:$L$1500,0)+COUNTIF($L$2:$L294,L294)-1)*L294</f>
        <v>293</v>
      </c>
      <c r="N294" s="96">
        <f>((D294='SOLICITUD INSCRIPCIÓN'!$D$8)*1)*J294</f>
        <v>0</v>
      </c>
      <c r="O294" s="96">
        <f>(RANK($N294,$N$2:$N$1500,0)+COUNTIF($N$2:$N294,N294)-1)*N294</f>
        <v>0</v>
      </c>
      <c r="P294" s="96">
        <f>((D294='SOLICITUD INSCRIPCIÓN'!$D$8)*1)*K294</f>
        <v>0</v>
      </c>
      <c r="Q294" s="96">
        <f>(RANK($P294,$P$2:$P$1500,0)+COUNTIF($P$2:$P294,P294)-1)*P294</f>
        <v>0</v>
      </c>
      <c r="R294" s="96">
        <f t="shared" si="20"/>
        <v>0</v>
      </c>
      <c r="S294" s="96" t="str">
        <f t="shared" si="21"/>
        <v/>
      </c>
      <c r="T294" s="96" t="str">
        <f t="shared" si="22"/>
        <v/>
      </c>
    </row>
    <row r="295" spans="1:20" ht="15" customHeight="1">
      <c r="A295" s="101"/>
      <c r="B295" s="102"/>
      <c r="C295" s="102"/>
      <c r="D295" s="102"/>
      <c r="E295" s="102"/>
      <c r="F295" s="102"/>
      <c r="G295" s="103"/>
      <c r="H295" s="102"/>
      <c r="I295" s="49"/>
      <c r="J295" s="95">
        <f t="shared" si="23"/>
        <v>0</v>
      </c>
      <c r="K295" s="96">
        <f t="shared" si="24"/>
        <v>0</v>
      </c>
      <c r="L295" s="96">
        <f>(D295='SOLICITUD INSCRIPCIÓN'!$D$8)*1</f>
        <v>1</v>
      </c>
      <c r="M295" s="96">
        <f>(RANK($L295,$L$2:$L$1500,0)+COUNTIF($L$2:$L295,L295)-1)*L295</f>
        <v>294</v>
      </c>
      <c r="N295" s="96">
        <f>((D295='SOLICITUD INSCRIPCIÓN'!$D$8)*1)*J295</f>
        <v>0</v>
      </c>
      <c r="O295" s="96">
        <f>(RANK($N295,$N$2:$N$1500,0)+COUNTIF($N$2:$N295,N295)-1)*N295</f>
        <v>0</v>
      </c>
      <c r="P295" s="96">
        <f>((D295='SOLICITUD INSCRIPCIÓN'!$D$8)*1)*K295</f>
        <v>0</v>
      </c>
      <c r="Q295" s="96">
        <f>(RANK($P295,$P$2:$P$1500,0)+COUNTIF($P$2:$P295,P295)-1)*P295</f>
        <v>0</v>
      </c>
      <c r="R295" s="96">
        <f t="shared" si="20"/>
        <v>0</v>
      </c>
      <c r="S295" s="96" t="str">
        <f t="shared" si="21"/>
        <v/>
      </c>
      <c r="T295" s="96" t="str">
        <f t="shared" si="22"/>
        <v/>
      </c>
    </row>
    <row r="296" spans="1:20" ht="15" customHeight="1">
      <c r="A296" s="101"/>
      <c r="B296" s="102"/>
      <c r="C296" s="102"/>
      <c r="D296" s="102"/>
      <c r="E296" s="102"/>
      <c r="F296" s="102"/>
      <c r="G296" s="103"/>
      <c r="H296" s="102"/>
      <c r="I296" s="49"/>
      <c r="J296" s="95">
        <f t="shared" si="23"/>
        <v>0</v>
      </c>
      <c r="K296" s="96">
        <f t="shared" si="24"/>
        <v>0</v>
      </c>
      <c r="L296" s="96">
        <f>(D296='SOLICITUD INSCRIPCIÓN'!$D$8)*1</f>
        <v>1</v>
      </c>
      <c r="M296" s="96">
        <f>(RANK($L296,$L$2:$L$1500,0)+COUNTIF($L$2:$L296,L296)-1)*L296</f>
        <v>295</v>
      </c>
      <c r="N296" s="96">
        <f>((D296='SOLICITUD INSCRIPCIÓN'!$D$8)*1)*J296</f>
        <v>0</v>
      </c>
      <c r="O296" s="96">
        <f>(RANK($N296,$N$2:$N$1500,0)+COUNTIF($N$2:$N296,N296)-1)*N296</f>
        <v>0</v>
      </c>
      <c r="P296" s="96">
        <f>((D296='SOLICITUD INSCRIPCIÓN'!$D$8)*1)*K296</f>
        <v>0</v>
      </c>
      <c r="Q296" s="96">
        <f>(RANK($P296,$P$2:$P$1500,0)+COUNTIF($P$2:$P296,P296)-1)*P296</f>
        <v>0</v>
      </c>
      <c r="R296" s="96">
        <f t="shared" si="20"/>
        <v>0</v>
      </c>
      <c r="S296" s="96" t="str">
        <f t="shared" si="21"/>
        <v/>
      </c>
      <c r="T296" s="96" t="str">
        <f t="shared" si="22"/>
        <v/>
      </c>
    </row>
    <row r="297" spans="1:20" ht="15" customHeight="1">
      <c r="A297" s="101"/>
      <c r="B297" s="102"/>
      <c r="C297" s="102"/>
      <c r="D297" s="102"/>
      <c r="E297" s="102"/>
      <c r="F297" s="102"/>
      <c r="G297" s="103"/>
      <c r="H297" s="102"/>
      <c r="I297" s="49"/>
      <c r="J297" s="95">
        <f t="shared" si="23"/>
        <v>0</v>
      </c>
      <c r="K297" s="96">
        <f t="shared" si="24"/>
        <v>0</v>
      </c>
      <c r="L297" s="96">
        <f>(D297='SOLICITUD INSCRIPCIÓN'!$D$8)*1</f>
        <v>1</v>
      </c>
      <c r="M297" s="96">
        <f>(RANK($L297,$L$2:$L$1500,0)+COUNTIF($L$2:$L297,L297)-1)*L297</f>
        <v>296</v>
      </c>
      <c r="N297" s="96">
        <f>((D297='SOLICITUD INSCRIPCIÓN'!$D$8)*1)*J297</f>
        <v>0</v>
      </c>
      <c r="O297" s="96">
        <f>(RANK($N297,$N$2:$N$1500,0)+COUNTIF($N$2:$N297,N297)-1)*N297</f>
        <v>0</v>
      </c>
      <c r="P297" s="96">
        <f>((D297='SOLICITUD INSCRIPCIÓN'!$D$8)*1)*K297</f>
        <v>0</v>
      </c>
      <c r="Q297" s="96">
        <f>(RANK($P297,$P$2:$P$1500,0)+COUNTIF($P$2:$P297,P297)-1)*P297</f>
        <v>0</v>
      </c>
      <c r="R297" s="96">
        <f t="shared" si="20"/>
        <v>0</v>
      </c>
      <c r="S297" s="96" t="str">
        <f t="shared" si="21"/>
        <v/>
      </c>
      <c r="T297" s="96" t="str">
        <f t="shared" si="22"/>
        <v/>
      </c>
    </row>
    <row r="298" spans="1:20" ht="15" customHeight="1">
      <c r="A298" s="101"/>
      <c r="B298" s="102"/>
      <c r="C298" s="102"/>
      <c r="D298" s="102"/>
      <c r="E298" s="102"/>
      <c r="F298" s="102"/>
      <c r="G298" s="103"/>
      <c r="H298" s="102"/>
      <c r="I298" s="49"/>
      <c r="J298" s="95">
        <f t="shared" si="23"/>
        <v>0</v>
      </c>
      <c r="K298" s="96">
        <f t="shared" si="24"/>
        <v>0</v>
      </c>
      <c r="L298" s="96">
        <f>(D298='SOLICITUD INSCRIPCIÓN'!$D$8)*1</f>
        <v>1</v>
      </c>
      <c r="M298" s="96">
        <f>(RANK($L298,$L$2:$L$1500,0)+COUNTIF($L$2:$L298,L298)-1)*L298</f>
        <v>297</v>
      </c>
      <c r="N298" s="96">
        <f>((D298='SOLICITUD INSCRIPCIÓN'!$D$8)*1)*J298</f>
        <v>0</v>
      </c>
      <c r="O298" s="96">
        <f>(RANK($N298,$N$2:$N$1500,0)+COUNTIF($N$2:$N298,N298)-1)*N298</f>
        <v>0</v>
      </c>
      <c r="P298" s="96">
        <f>((D298='SOLICITUD INSCRIPCIÓN'!$D$8)*1)*K298</f>
        <v>0</v>
      </c>
      <c r="Q298" s="96">
        <f>(RANK($P298,$P$2:$P$1500,0)+COUNTIF($P$2:$P298,P298)-1)*P298</f>
        <v>0</v>
      </c>
      <c r="R298" s="96">
        <f t="shared" si="20"/>
        <v>0</v>
      </c>
      <c r="S298" s="96" t="str">
        <f t="shared" si="21"/>
        <v/>
      </c>
      <c r="T298" s="96" t="str">
        <f t="shared" si="22"/>
        <v/>
      </c>
    </row>
    <row r="299" spans="1:20" ht="15" customHeight="1">
      <c r="A299" s="101"/>
      <c r="B299" s="102"/>
      <c r="C299" s="102"/>
      <c r="D299" s="102"/>
      <c r="E299" s="102"/>
      <c r="F299" s="102"/>
      <c r="G299" s="103"/>
      <c r="H299" s="102"/>
      <c r="I299" s="49"/>
      <c r="J299" s="95">
        <f t="shared" si="23"/>
        <v>0</v>
      </c>
      <c r="K299" s="96">
        <f t="shared" si="24"/>
        <v>0</v>
      </c>
      <c r="L299" s="96">
        <f>(D299='SOLICITUD INSCRIPCIÓN'!$D$8)*1</f>
        <v>1</v>
      </c>
      <c r="M299" s="96">
        <f>(RANK($L299,$L$2:$L$1500,0)+COUNTIF($L$2:$L299,L299)-1)*L299</f>
        <v>298</v>
      </c>
      <c r="N299" s="96">
        <f>((D299='SOLICITUD INSCRIPCIÓN'!$D$8)*1)*J299</f>
        <v>0</v>
      </c>
      <c r="O299" s="96">
        <f>(RANK($N299,$N$2:$N$1500,0)+COUNTIF($N$2:$N299,N299)-1)*N299</f>
        <v>0</v>
      </c>
      <c r="P299" s="96">
        <f>((D299='SOLICITUD INSCRIPCIÓN'!$D$8)*1)*K299</f>
        <v>0</v>
      </c>
      <c r="Q299" s="96">
        <f>(RANK($P299,$P$2:$P$1500,0)+COUNTIF($P$2:$P299,P299)-1)*P299</f>
        <v>0</v>
      </c>
      <c r="R299" s="96">
        <f t="shared" si="20"/>
        <v>0</v>
      </c>
      <c r="S299" s="96" t="str">
        <f t="shared" si="21"/>
        <v/>
      </c>
      <c r="T299" s="96" t="str">
        <f t="shared" si="22"/>
        <v/>
      </c>
    </row>
    <row r="300" spans="1:20" ht="15" customHeight="1">
      <c r="A300" s="101"/>
      <c r="B300" s="102"/>
      <c r="C300" s="102"/>
      <c r="D300" s="102"/>
      <c r="E300" s="102"/>
      <c r="F300" s="102"/>
      <c r="G300" s="103"/>
      <c r="H300" s="102"/>
      <c r="I300" s="49"/>
      <c r="J300" s="95">
        <f t="shared" si="23"/>
        <v>0</v>
      </c>
      <c r="K300" s="96">
        <f t="shared" si="24"/>
        <v>0</v>
      </c>
      <c r="L300" s="96">
        <f>(D300='SOLICITUD INSCRIPCIÓN'!$D$8)*1</f>
        <v>1</v>
      </c>
      <c r="M300" s="96">
        <f>(RANK($L300,$L$2:$L$1500,0)+COUNTIF($L$2:$L300,L300)-1)*L300</f>
        <v>299</v>
      </c>
      <c r="N300" s="96">
        <f>((D300='SOLICITUD INSCRIPCIÓN'!$D$8)*1)*J300</f>
        <v>0</v>
      </c>
      <c r="O300" s="96">
        <f>(RANK($N300,$N$2:$N$1500,0)+COUNTIF($N$2:$N300,N300)-1)*N300</f>
        <v>0</v>
      </c>
      <c r="P300" s="96">
        <f>((D300='SOLICITUD INSCRIPCIÓN'!$D$8)*1)*K300</f>
        <v>0</v>
      </c>
      <c r="Q300" s="96">
        <f>(RANK($P300,$P$2:$P$1500,0)+COUNTIF($P$2:$P300,P300)-1)*P300</f>
        <v>0</v>
      </c>
      <c r="R300" s="96">
        <f t="shared" si="20"/>
        <v>0</v>
      </c>
      <c r="S300" s="96" t="str">
        <f t="shared" si="21"/>
        <v/>
      </c>
      <c r="T300" s="96" t="str">
        <f t="shared" si="22"/>
        <v/>
      </c>
    </row>
    <row r="301" spans="1:20" ht="15" customHeight="1">
      <c r="A301" s="101"/>
      <c r="B301" s="102"/>
      <c r="C301" s="102"/>
      <c r="D301" s="102"/>
      <c r="E301" s="102"/>
      <c r="F301" s="102"/>
      <c r="G301" s="103"/>
      <c r="H301" s="102"/>
      <c r="I301" s="49"/>
      <c r="J301" s="95">
        <f t="shared" si="23"/>
        <v>0</v>
      </c>
      <c r="K301" s="96">
        <f t="shared" si="24"/>
        <v>0</v>
      </c>
      <c r="L301" s="96">
        <f>(D301='SOLICITUD INSCRIPCIÓN'!$D$8)*1</f>
        <v>1</v>
      </c>
      <c r="M301" s="96">
        <f>(RANK($L301,$L$2:$L$1500,0)+COUNTIF($L$2:$L301,L301)-1)*L301</f>
        <v>300</v>
      </c>
      <c r="N301" s="96">
        <f>((D301='SOLICITUD INSCRIPCIÓN'!$D$8)*1)*J301</f>
        <v>0</v>
      </c>
      <c r="O301" s="96">
        <f>(RANK($N301,$N$2:$N$1500,0)+COUNTIF($N$2:$N301,N301)-1)*N301</f>
        <v>0</v>
      </c>
      <c r="P301" s="96">
        <f>((D301='SOLICITUD INSCRIPCIÓN'!$D$8)*1)*K301</f>
        <v>0</v>
      </c>
      <c r="Q301" s="96">
        <f>(RANK($P301,$P$2:$P$1500,0)+COUNTIF($P$2:$P301,P301)-1)*P301</f>
        <v>0</v>
      </c>
      <c r="R301" s="96">
        <f t="shared" si="20"/>
        <v>0</v>
      </c>
      <c r="S301" s="96" t="str">
        <f t="shared" si="21"/>
        <v/>
      </c>
      <c r="T301" s="96" t="str">
        <f t="shared" si="22"/>
        <v/>
      </c>
    </row>
    <row r="302" spans="1:20" ht="15" customHeight="1">
      <c r="A302" s="101"/>
      <c r="B302" s="102"/>
      <c r="C302" s="102"/>
      <c r="D302" s="102"/>
      <c r="E302" s="102"/>
      <c r="F302" s="102"/>
      <c r="G302" s="103"/>
      <c r="H302" s="102"/>
      <c r="I302" s="49"/>
      <c r="J302" s="95">
        <f t="shared" si="23"/>
        <v>0</v>
      </c>
      <c r="K302" s="96">
        <f t="shared" si="24"/>
        <v>0</v>
      </c>
      <c r="L302" s="96">
        <f>(D302='SOLICITUD INSCRIPCIÓN'!$D$8)*1</f>
        <v>1</v>
      </c>
      <c r="M302" s="96">
        <f>(RANK($L302,$L$2:$L$1500,0)+COUNTIF($L$2:$L302,L302)-1)*L302</f>
        <v>301</v>
      </c>
      <c r="N302" s="96">
        <f>((D302='SOLICITUD INSCRIPCIÓN'!$D$8)*1)*J302</f>
        <v>0</v>
      </c>
      <c r="O302" s="96">
        <f>(RANK($N302,$N$2:$N$1500,0)+COUNTIF($N$2:$N302,N302)-1)*N302</f>
        <v>0</v>
      </c>
      <c r="P302" s="96">
        <f>((D302='SOLICITUD INSCRIPCIÓN'!$D$8)*1)*K302</f>
        <v>0</v>
      </c>
      <c r="Q302" s="96">
        <f>(RANK($P302,$P$2:$P$1500,0)+COUNTIF($P$2:$P302,P302)-1)*P302</f>
        <v>0</v>
      </c>
      <c r="R302" s="96">
        <f t="shared" si="20"/>
        <v>0</v>
      </c>
      <c r="S302" s="96" t="str">
        <f t="shared" si="21"/>
        <v/>
      </c>
      <c r="T302" s="96" t="str">
        <f t="shared" si="22"/>
        <v/>
      </c>
    </row>
    <row r="303" spans="1:20" ht="15" customHeight="1">
      <c r="A303" s="101"/>
      <c r="B303" s="102"/>
      <c r="C303" s="102"/>
      <c r="D303" s="102"/>
      <c r="E303" s="102"/>
      <c r="F303" s="102"/>
      <c r="G303" s="103"/>
      <c r="H303" s="102"/>
      <c r="I303" s="49"/>
      <c r="J303" s="95">
        <f t="shared" si="23"/>
        <v>0</v>
      </c>
      <c r="K303" s="96">
        <f t="shared" si="24"/>
        <v>0</v>
      </c>
      <c r="L303" s="96">
        <f>(D303='SOLICITUD INSCRIPCIÓN'!$D$8)*1</f>
        <v>1</v>
      </c>
      <c r="M303" s="96">
        <f>(RANK($L303,$L$2:$L$1500,0)+COUNTIF($L$2:$L303,L303)-1)*L303</f>
        <v>302</v>
      </c>
      <c r="N303" s="96">
        <f>((D303='SOLICITUD INSCRIPCIÓN'!$D$8)*1)*J303</f>
        <v>0</v>
      </c>
      <c r="O303" s="96">
        <f>(RANK($N303,$N$2:$N$1500,0)+COUNTIF($N$2:$N303,N303)-1)*N303</f>
        <v>0</v>
      </c>
      <c r="P303" s="96">
        <f>((D303='SOLICITUD INSCRIPCIÓN'!$D$8)*1)*K303</f>
        <v>0</v>
      </c>
      <c r="Q303" s="96">
        <f>(RANK($P303,$P$2:$P$1500,0)+COUNTIF($P$2:$P303,P303)-1)*P303</f>
        <v>0</v>
      </c>
      <c r="R303" s="96">
        <f t="shared" si="20"/>
        <v>0</v>
      </c>
      <c r="S303" s="96" t="str">
        <f t="shared" si="21"/>
        <v/>
      </c>
      <c r="T303" s="96" t="str">
        <f t="shared" si="22"/>
        <v/>
      </c>
    </row>
    <row r="304" spans="1:20" ht="15" customHeight="1">
      <c r="A304" s="101"/>
      <c r="B304" s="102"/>
      <c r="C304" s="102"/>
      <c r="D304" s="102"/>
      <c r="E304" s="102"/>
      <c r="F304" s="102"/>
      <c r="G304" s="103"/>
      <c r="H304" s="102"/>
      <c r="I304" s="49"/>
      <c r="J304" s="95">
        <f t="shared" si="23"/>
        <v>0</v>
      </c>
      <c r="K304" s="96">
        <f t="shared" si="24"/>
        <v>0</v>
      </c>
      <c r="L304" s="96">
        <f>(D304='SOLICITUD INSCRIPCIÓN'!$D$8)*1</f>
        <v>1</v>
      </c>
      <c r="M304" s="96">
        <f>(RANK($L304,$L$2:$L$1500,0)+COUNTIF($L$2:$L304,L304)-1)*L304</f>
        <v>303</v>
      </c>
      <c r="N304" s="96">
        <f>((D304='SOLICITUD INSCRIPCIÓN'!$D$8)*1)*J304</f>
        <v>0</v>
      </c>
      <c r="O304" s="96">
        <f>(RANK($N304,$N$2:$N$1500,0)+COUNTIF($N$2:$N304,N304)-1)*N304</f>
        <v>0</v>
      </c>
      <c r="P304" s="96">
        <f>((D304='SOLICITUD INSCRIPCIÓN'!$D$8)*1)*K304</f>
        <v>0</v>
      </c>
      <c r="Q304" s="96">
        <f>(RANK($P304,$P$2:$P$1500,0)+COUNTIF($P$2:$P304,P304)-1)*P304</f>
        <v>0</v>
      </c>
      <c r="R304" s="96">
        <f t="shared" si="20"/>
        <v>0</v>
      </c>
      <c r="S304" s="96" t="str">
        <f t="shared" si="21"/>
        <v/>
      </c>
      <c r="T304" s="96" t="str">
        <f t="shared" si="22"/>
        <v/>
      </c>
    </row>
    <row r="305" spans="1:20" ht="15" customHeight="1">
      <c r="A305" s="101"/>
      <c r="B305" s="102"/>
      <c r="C305" s="102"/>
      <c r="D305" s="102"/>
      <c r="E305" s="102"/>
      <c r="F305" s="102"/>
      <c r="G305" s="103"/>
      <c r="H305" s="102"/>
      <c r="I305" s="49"/>
      <c r="J305" s="95">
        <f t="shared" si="23"/>
        <v>0</v>
      </c>
      <c r="K305" s="96">
        <f t="shared" si="24"/>
        <v>0</v>
      </c>
      <c r="L305" s="96">
        <f>(D305='SOLICITUD INSCRIPCIÓN'!$D$8)*1</f>
        <v>1</v>
      </c>
      <c r="M305" s="96">
        <f>(RANK($L305,$L$2:$L$1500,0)+COUNTIF($L$2:$L305,L305)-1)*L305</f>
        <v>304</v>
      </c>
      <c r="N305" s="96">
        <f>((D305='SOLICITUD INSCRIPCIÓN'!$D$8)*1)*J305</f>
        <v>0</v>
      </c>
      <c r="O305" s="96">
        <f>(RANK($N305,$N$2:$N$1500,0)+COUNTIF($N$2:$N305,N305)-1)*N305</f>
        <v>0</v>
      </c>
      <c r="P305" s="96">
        <f>((D305='SOLICITUD INSCRIPCIÓN'!$D$8)*1)*K305</f>
        <v>0</v>
      </c>
      <c r="Q305" s="96">
        <f>(RANK($P305,$P$2:$P$1500,0)+COUNTIF($P$2:$P305,P305)-1)*P305</f>
        <v>0</v>
      </c>
      <c r="R305" s="96">
        <f t="shared" si="20"/>
        <v>0</v>
      </c>
      <c r="S305" s="96" t="str">
        <f t="shared" si="21"/>
        <v/>
      </c>
      <c r="T305" s="96" t="str">
        <f t="shared" si="22"/>
        <v/>
      </c>
    </row>
    <row r="306" spans="1:20" ht="15" customHeight="1">
      <c r="A306" s="101"/>
      <c r="B306" s="102"/>
      <c r="C306" s="102"/>
      <c r="D306" s="102"/>
      <c r="E306" s="102"/>
      <c r="F306" s="102"/>
      <c r="G306" s="103"/>
      <c r="H306" s="102"/>
      <c r="I306" s="49"/>
      <c r="J306" s="95">
        <f t="shared" si="23"/>
        <v>0</v>
      </c>
      <c r="K306" s="96">
        <f t="shared" si="24"/>
        <v>0</v>
      </c>
      <c r="L306" s="96">
        <f>(D306='SOLICITUD INSCRIPCIÓN'!$D$8)*1</f>
        <v>1</v>
      </c>
      <c r="M306" s="96">
        <f>(RANK($L306,$L$2:$L$1500,0)+COUNTIF($L$2:$L306,L306)-1)*L306</f>
        <v>305</v>
      </c>
      <c r="N306" s="96">
        <f>((D306='SOLICITUD INSCRIPCIÓN'!$D$8)*1)*J306</f>
        <v>0</v>
      </c>
      <c r="O306" s="96">
        <f>(RANK($N306,$N$2:$N$1500,0)+COUNTIF($N$2:$N306,N306)-1)*N306</f>
        <v>0</v>
      </c>
      <c r="P306" s="96">
        <f>((D306='SOLICITUD INSCRIPCIÓN'!$D$8)*1)*K306</f>
        <v>0</v>
      </c>
      <c r="Q306" s="96">
        <f>(RANK($P306,$P$2:$P$1500,0)+COUNTIF($P$2:$P306,P306)-1)*P306</f>
        <v>0</v>
      </c>
      <c r="R306" s="96">
        <f t="shared" si="20"/>
        <v>0</v>
      </c>
      <c r="S306" s="96" t="str">
        <f t="shared" si="21"/>
        <v/>
      </c>
      <c r="T306" s="96" t="str">
        <f t="shared" si="22"/>
        <v/>
      </c>
    </row>
    <row r="307" spans="1:20" ht="15" customHeight="1">
      <c r="A307" s="101"/>
      <c r="B307" s="102"/>
      <c r="C307" s="102"/>
      <c r="D307" s="102"/>
      <c r="E307" s="102"/>
      <c r="F307" s="102"/>
      <c r="G307" s="103"/>
      <c r="H307" s="102"/>
      <c r="I307" s="49"/>
      <c r="J307" s="95">
        <f t="shared" si="23"/>
        <v>0</v>
      </c>
      <c r="K307" s="96">
        <f t="shared" si="24"/>
        <v>0</v>
      </c>
      <c r="L307" s="96">
        <f>(D307='SOLICITUD INSCRIPCIÓN'!$D$8)*1</f>
        <v>1</v>
      </c>
      <c r="M307" s="96">
        <f>(RANK($L307,$L$2:$L$1500,0)+COUNTIF($L$2:$L307,L307)-1)*L307</f>
        <v>306</v>
      </c>
      <c r="N307" s="96">
        <f>((D307='SOLICITUD INSCRIPCIÓN'!$D$8)*1)*J307</f>
        <v>0</v>
      </c>
      <c r="O307" s="96">
        <f>(RANK($N307,$N$2:$N$1500,0)+COUNTIF($N$2:$N307,N307)-1)*N307</f>
        <v>0</v>
      </c>
      <c r="P307" s="96">
        <f>((D307='SOLICITUD INSCRIPCIÓN'!$D$8)*1)*K307</f>
        <v>0</v>
      </c>
      <c r="Q307" s="96">
        <f>(RANK($P307,$P$2:$P$1500,0)+COUNTIF($P$2:$P307,P307)-1)*P307</f>
        <v>0</v>
      </c>
      <c r="R307" s="96">
        <f t="shared" si="20"/>
        <v>0</v>
      </c>
      <c r="S307" s="96" t="str">
        <f t="shared" si="21"/>
        <v/>
      </c>
      <c r="T307" s="96" t="str">
        <f t="shared" si="22"/>
        <v/>
      </c>
    </row>
    <row r="308" spans="1:20" ht="15" customHeight="1">
      <c r="A308" s="101"/>
      <c r="B308" s="102"/>
      <c r="C308" s="102"/>
      <c r="D308" s="102"/>
      <c r="E308" s="102"/>
      <c r="F308" s="102"/>
      <c r="G308" s="103"/>
      <c r="H308" s="102"/>
      <c r="I308" s="49"/>
      <c r="J308" s="95">
        <f t="shared" si="23"/>
        <v>0</v>
      </c>
      <c r="K308" s="96">
        <f t="shared" si="24"/>
        <v>0</v>
      </c>
      <c r="L308" s="96">
        <f>(D308='SOLICITUD INSCRIPCIÓN'!$D$8)*1</f>
        <v>1</v>
      </c>
      <c r="M308" s="96">
        <f>(RANK($L308,$L$2:$L$1500,0)+COUNTIF($L$2:$L308,L308)-1)*L308</f>
        <v>307</v>
      </c>
      <c r="N308" s="96">
        <f>((D308='SOLICITUD INSCRIPCIÓN'!$D$8)*1)*J308</f>
        <v>0</v>
      </c>
      <c r="O308" s="96">
        <f>(RANK($N308,$N$2:$N$1500,0)+COUNTIF($N$2:$N308,N308)-1)*N308</f>
        <v>0</v>
      </c>
      <c r="P308" s="96">
        <f>((D308='SOLICITUD INSCRIPCIÓN'!$D$8)*1)*K308</f>
        <v>0</v>
      </c>
      <c r="Q308" s="96">
        <f>(RANK($P308,$P$2:$P$1500,0)+COUNTIF($P$2:$P308,P308)-1)*P308</f>
        <v>0</v>
      </c>
      <c r="R308" s="96">
        <f t="shared" si="20"/>
        <v>0</v>
      </c>
      <c r="S308" s="96" t="str">
        <f t="shared" si="21"/>
        <v/>
      </c>
      <c r="T308" s="96" t="str">
        <f t="shared" si="22"/>
        <v/>
      </c>
    </row>
    <row r="309" spans="1:20" ht="15" customHeight="1">
      <c r="A309" s="101"/>
      <c r="B309" s="102"/>
      <c r="C309" s="102"/>
      <c r="D309" s="102"/>
      <c r="E309" s="102"/>
      <c r="F309" s="102"/>
      <c r="G309" s="103"/>
      <c r="H309" s="102"/>
      <c r="I309" s="49"/>
      <c r="J309" s="95">
        <f t="shared" si="23"/>
        <v>0</v>
      </c>
      <c r="K309" s="96">
        <f t="shared" si="24"/>
        <v>0</v>
      </c>
      <c r="L309" s="96">
        <f>(D309='SOLICITUD INSCRIPCIÓN'!$D$8)*1</f>
        <v>1</v>
      </c>
      <c r="M309" s="96">
        <f>(RANK($L309,$L$2:$L$1500,0)+COUNTIF($L$2:$L309,L309)-1)*L309</f>
        <v>308</v>
      </c>
      <c r="N309" s="96">
        <f>((D309='SOLICITUD INSCRIPCIÓN'!$D$8)*1)*J309</f>
        <v>0</v>
      </c>
      <c r="O309" s="96">
        <f>(RANK($N309,$N$2:$N$1500,0)+COUNTIF($N$2:$N309,N309)-1)*N309</f>
        <v>0</v>
      </c>
      <c r="P309" s="96">
        <f>((D309='SOLICITUD INSCRIPCIÓN'!$D$8)*1)*K309</f>
        <v>0</v>
      </c>
      <c r="Q309" s="96">
        <f>(RANK($P309,$P$2:$P$1500,0)+COUNTIF($P$2:$P309,P309)-1)*P309</f>
        <v>0</v>
      </c>
      <c r="R309" s="96">
        <f t="shared" si="20"/>
        <v>0</v>
      </c>
      <c r="S309" s="96" t="str">
        <f t="shared" si="21"/>
        <v/>
      </c>
      <c r="T309" s="96" t="str">
        <f t="shared" si="22"/>
        <v/>
      </c>
    </row>
    <row r="310" spans="1:20" ht="15" customHeight="1">
      <c r="A310" s="101"/>
      <c r="B310" s="102"/>
      <c r="C310" s="102"/>
      <c r="D310" s="102"/>
      <c r="E310" s="102"/>
      <c r="F310" s="102"/>
      <c r="G310" s="103"/>
      <c r="H310" s="102"/>
      <c r="I310" s="49"/>
      <c r="J310" s="95">
        <f t="shared" si="23"/>
        <v>0</v>
      </c>
      <c r="K310" s="96">
        <f t="shared" si="24"/>
        <v>0</v>
      </c>
      <c r="L310" s="96">
        <f>(D310='SOLICITUD INSCRIPCIÓN'!$D$8)*1</f>
        <v>1</v>
      </c>
      <c r="M310" s="96">
        <f>(RANK($L310,$L$2:$L$1500,0)+COUNTIF($L$2:$L310,L310)-1)*L310</f>
        <v>309</v>
      </c>
      <c r="N310" s="96">
        <f>((D310='SOLICITUD INSCRIPCIÓN'!$D$8)*1)*J310</f>
        <v>0</v>
      </c>
      <c r="O310" s="96">
        <f>(RANK($N310,$N$2:$N$1500,0)+COUNTIF($N$2:$N310,N310)-1)*N310</f>
        <v>0</v>
      </c>
      <c r="P310" s="96">
        <f>((D310='SOLICITUD INSCRIPCIÓN'!$D$8)*1)*K310</f>
        <v>0</v>
      </c>
      <c r="Q310" s="96">
        <f>(RANK($P310,$P$2:$P$1500,0)+COUNTIF($P$2:$P310,P310)-1)*P310</f>
        <v>0</v>
      </c>
      <c r="R310" s="96">
        <f t="shared" si="20"/>
        <v>0</v>
      </c>
      <c r="S310" s="96" t="str">
        <f t="shared" si="21"/>
        <v/>
      </c>
      <c r="T310" s="96" t="str">
        <f t="shared" si="22"/>
        <v/>
      </c>
    </row>
    <row r="311" spans="1:20" ht="15" customHeight="1">
      <c r="A311" s="101"/>
      <c r="B311" s="102"/>
      <c r="C311" s="102"/>
      <c r="D311" s="102"/>
      <c r="E311" s="102"/>
      <c r="F311" s="102"/>
      <c r="G311" s="103"/>
      <c r="H311" s="102"/>
      <c r="I311" s="49"/>
      <c r="J311" s="95">
        <f t="shared" si="23"/>
        <v>0</v>
      </c>
      <c r="K311" s="96">
        <f t="shared" si="24"/>
        <v>0</v>
      </c>
      <c r="L311" s="96">
        <f>(D311='SOLICITUD INSCRIPCIÓN'!$D$8)*1</f>
        <v>1</v>
      </c>
      <c r="M311" s="96">
        <f>(RANK($L311,$L$2:$L$1500,0)+COUNTIF($L$2:$L311,L311)-1)*L311</f>
        <v>310</v>
      </c>
      <c r="N311" s="96">
        <f>((D311='SOLICITUD INSCRIPCIÓN'!$D$8)*1)*J311</f>
        <v>0</v>
      </c>
      <c r="O311" s="96">
        <f>(RANK($N311,$N$2:$N$1500,0)+COUNTIF($N$2:$N311,N311)-1)*N311</f>
        <v>0</v>
      </c>
      <c r="P311" s="96">
        <f>((D311='SOLICITUD INSCRIPCIÓN'!$D$8)*1)*K311</f>
        <v>0</v>
      </c>
      <c r="Q311" s="96">
        <f>(RANK($P311,$P$2:$P$1500,0)+COUNTIF($P$2:$P311,P311)-1)*P311</f>
        <v>0</v>
      </c>
      <c r="R311" s="96">
        <f t="shared" si="20"/>
        <v>0</v>
      </c>
      <c r="S311" s="96" t="str">
        <f t="shared" si="21"/>
        <v/>
      </c>
      <c r="T311" s="96" t="str">
        <f t="shared" si="22"/>
        <v/>
      </c>
    </row>
    <row r="312" spans="1:20" ht="15" customHeight="1">
      <c r="A312" s="101"/>
      <c r="B312" s="102"/>
      <c r="C312" s="102"/>
      <c r="D312" s="102"/>
      <c r="E312" s="102"/>
      <c r="F312" s="102"/>
      <c r="G312" s="103"/>
      <c r="H312" s="102"/>
      <c r="I312" s="49"/>
      <c r="J312" s="95">
        <f t="shared" si="23"/>
        <v>0</v>
      </c>
      <c r="K312" s="96">
        <f t="shared" si="24"/>
        <v>0</v>
      </c>
      <c r="L312" s="96">
        <f>(D312='SOLICITUD INSCRIPCIÓN'!$D$8)*1</f>
        <v>1</v>
      </c>
      <c r="M312" s="96">
        <f>(RANK($L312,$L$2:$L$1500,0)+COUNTIF($L$2:$L312,L312)-1)*L312</f>
        <v>311</v>
      </c>
      <c r="N312" s="96">
        <f>((D312='SOLICITUD INSCRIPCIÓN'!$D$8)*1)*J312</f>
        <v>0</v>
      </c>
      <c r="O312" s="96">
        <f>(RANK($N312,$N$2:$N$1500,0)+COUNTIF($N$2:$N312,N312)-1)*N312</f>
        <v>0</v>
      </c>
      <c r="P312" s="96">
        <f>((D312='SOLICITUD INSCRIPCIÓN'!$D$8)*1)*K312</f>
        <v>0</v>
      </c>
      <c r="Q312" s="96">
        <f>(RANK($P312,$P$2:$P$1500,0)+COUNTIF($P$2:$P312,P312)-1)*P312</f>
        <v>0</v>
      </c>
      <c r="R312" s="96">
        <f t="shared" si="20"/>
        <v>0</v>
      </c>
      <c r="S312" s="96" t="str">
        <f t="shared" si="21"/>
        <v/>
      </c>
      <c r="T312" s="96" t="str">
        <f t="shared" si="22"/>
        <v/>
      </c>
    </row>
    <row r="313" spans="1:20" ht="15" customHeight="1">
      <c r="A313" s="101"/>
      <c r="B313" s="102"/>
      <c r="C313" s="102"/>
      <c r="D313" s="102"/>
      <c r="E313" s="102"/>
      <c r="F313" s="102"/>
      <c r="G313" s="103"/>
      <c r="H313" s="102"/>
      <c r="I313" s="49"/>
      <c r="J313" s="95">
        <f t="shared" si="23"/>
        <v>0</v>
      </c>
      <c r="K313" s="96">
        <f t="shared" si="24"/>
        <v>0</v>
      </c>
      <c r="L313" s="96">
        <f>(D313='SOLICITUD INSCRIPCIÓN'!$D$8)*1</f>
        <v>1</v>
      </c>
      <c r="M313" s="96">
        <f>(RANK($L313,$L$2:$L$1500,0)+COUNTIF($L$2:$L313,L313)-1)*L313</f>
        <v>312</v>
      </c>
      <c r="N313" s="96">
        <f>((D313='SOLICITUD INSCRIPCIÓN'!$D$8)*1)*J313</f>
        <v>0</v>
      </c>
      <c r="O313" s="96">
        <f>(RANK($N313,$N$2:$N$1500,0)+COUNTIF($N$2:$N313,N313)-1)*N313</f>
        <v>0</v>
      </c>
      <c r="P313" s="96">
        <f>((D313='SOLICITUD INSCRIPCIÓN'!$D$8)*1)*K313</f>
        <v>0</v>
      </c>
      <c r="Q313" s="96">
        <f>(RANK($P313,$P$2:$P$1500,0)+COUNTIF($P$2:$P313,P313)-1)*P313</f>
        <v>0</v>
      </c>
      <c r="R313" s="96">
        <f t="shared" si="20"/>
        <v>0</v>
      </c>
      <c r="S313" s="96" t="str">
        <f t="shared" si="21"/>
        <v/>
      </c>
      <c r="T313" s="96" t="str">
        <f t="shared" si="22"/>
        <v/>
      </c>
    </row>
    <row r="314" spans="1:20" ht="15" customHeight="1">
      <c r="A314" s="101"/>
      <c r="B314" s="102"/>
      <c r="C314" s="102"/>
      <c r="D314" s="102"/>
      <c r="E314" s="102"/>
      <c r="F314" s="102"/>
      <c r="G314" s="103"/>
      <c r="H314" s="102"/>
      <c r="I314" s="49"/>
      <c r="J314" s="95">
        <f t="shared" si="23"/>
        <v>0</v>
      </c>
      <c r="K314" s="96">
        <f t="shared" si="24"/>
        <v>0</v>
      </c>
      <c r="L314" s="96">
        <f>(D314='SOLICITUD INSCRIPCIÓN'!$D$8)*1</f>
        <v>1</v>
      </c>
      <c r="M314" s="96">
        <f>(RANK($L314,$L$2:$L$1500,0)+COUNTIF($L$2:$L314,L314)-1)*L314</f>
        <v>313</v>
      </c>
      <c r="N314" s="96">
        <f>((D314='SOLICITUD INSCRIPCIÓN'!$D$8)*1)*J314</f>
        <v>0</v>
      </c>
      <c r="O314" s="96">
        <f>(RANK($N314,$N$2:$N$1500,0)+COUNTIF($N$2:$N314,N314)-1)*N314</f>
        <v>0</v>
      </c>
      <c r="P314" s="96">
        <f>((D314='SOLICITUD INSCRIPCIÓN'!$D$8)*1)*K314</f>
        <v>0</v>
      </c>
      <c r="Q314" s="96">
        <f>(RANK($P314,$P$2:$P$1500,0)+COUNTIF($P$2:$P314,P314)-1)*P314</f>
        <v>0</v>
      </c>
      <c r="R314" s="96">
        <f t="shared" si="20"/>
        <v>0</v>
      </c>
      <c r="S314" s="96" t="str">
        <f t="shared" si="21"/>
        <v/>
      </c>
      <c r="T314" s="96" t="str">
        <f t="shared" si="22"/>
        <v/>
      </c>
    </row>
    <row r="315" spans="1:20" ht="15" customHeight="1">
      <c r="A315" s="101"/>
      <c r="B315" s="102"/>
      <c r="C315" s="102"/>
      <c r="D315" s="102"/>
      <c r="E315" s="102"/>
      <c r="F315" s="102"/>
      <c r="G315" s="103"/>
      <c r="H315" s="102"/>
      <c r="I315" s="49"/>
      <c r="J315" s="95">
        <f t="shared" si="23"/>
        <v>0</v>
      </c>
      <c r="K315" s="96">
        <f t="shared" si="24"/>
        <v>0</v>
      </c>
      <c r="L315" s="96">
        <f>(D315='SOLICITUD INSCRIPCIÓN'!$D$8)*1</f>
        <v>1</v>
      </c>
      <c r="M315" s="96">
        <f>(RANK($L315,$L$2:$L$1500,0)+COUNTIF($L$2:$L315,L315)-1)*L315</f>
        <v>314</v>
      </c>
      <c r="N315" s="96">
        <f>((D315='SOLICITUD INSCRIPCIÓN'!$D$8)*1)*J315</f>
        <v>0</v>
      </c>
      <c r="O315" s="96">
        <f>(RANK($N315,$N$2:$N$1500,0)+COUNTIF($N$2:$N315,N315)-1)*N315</f>
        <v>0</v>
      </c>
      <c r="P315" s="96">
        <f>((D315='SOLICITUD INSCRIPCIÓN'!$D$8)*1)*K315</f>
        <v>0</v>
      </c>
      <c r="Q315" s="96">
        <f>(RANK($P315,$P$2:$P$1500,0)+COUNTIF($P$2:$P315,P315)-1)*P315</f>
        <v>0</v>
      </c>
      <c r="R315" s="96">
        <f t="shared" si="20"/>
        <v>0</v>
      </c>
      <c r="S315" s="96" t="str">
        <f t="shared" si="21"/>
        <v/>
      </c>
      <c r="T315" s="96" t="str">
        <f t="shared" si="22"/>
        <v/>
      </c>
    </row>
    <row r="316" spans="1:20" ht="15" customHeight="1">
      <c r="A316" s="101"/>
      <c r="B316" s="102"/>
      <c r="C316" s="102"/>
      <c r="D316" s="102"/>
      <c r="E316" s="102"/>
      <c r="F316" s="102"/>
      <c r="G316" s="103"/>
      <c r="H316" s="102"/>
      <c r="I316" s="49"/>
      <c r="J316" s="95">
        <f t="shared" si="23"/>
        <v>0</v>
      </c>
      <c r="K316" s="96">
        <f t="shared" si="24"/>
        <v>0</v>
      </c>
      <c r="L316" s="96">
        <f>(D316='SOLICITUD INSCRIPCIÓN'!$D$8)*1</f>
        <v>1</v>
      </c>
      <c r="M316" s="96">
        <f>(RANK($L316,$L$2:$L$1500,0)+COUNTIF($L$2:$L316,L316)-1)*L316</f>
        <v>315</v>
      </c>
      <c r="N316" s="96">
        <f>((D316='SOLICITUD INSCRIPCIÓN'!$D$8)*1)*J316</f>
        <v>0</v>
      </c>
      <c r="O316" s="96">
        <f>(RANK($N316,$N$2:$N$1500,0)+COUNTIF($N$2:$N316,N316)-1)*N316</f>
        <v>0</v>
      </c>
      <c r="P316" s="96">
        <f>((D316='SOLICITUD INSCRIPCIÓN'!$D$8)*1)*K316</f>
        <v>0</v>
      </c>
      <c r="Q316" s="96">
        <f>(RANK($P316,$P$2:$P$1500,0)+COUNTIF($P$2:$P316,P316)-1)*P316</f>
        <v>0</v>
      </c>
      <c r="R316" s="96">
        <f t="shared" si="20"/>
        <v>0</v>
      </c>
      <c r="S316" s="96" t="str">
        <f t="shared" si="21"/>
        <v/>
      </c>
      <c r="T316" s="96" t="str">
        <f t="shared" si="22"/>
        <v/>
      </c>
    </row>
    <row r="317" spans="1:20" ht="15" customHeight="1">
      <c r="A317" s="101"/>
      <c r="B317" s="102"/>
      <c r="C317" s="102"/>
      <c r="D317" s="102"/>
      <c r="E317" s="102"/>
      <c r="F317" s="102"/>
      <c r="G317" s="103"/>
      <c r="H317" s="102"/>
      <c r="I317" s="49"/>
      <c r="J317" s="95">
        <f t="shared" si="23"/>
        <v>0</v>
      </c>
      <c r="K317" s="96">
        <f t="shared" si="24"/>
        <v>0</v>
      </c>
      <c r="L317" s="96">
        <f>(D317='SOLICITUD INSCRIPCIÓN'!$D$8)*1</f>
        <v>1</v>
      </c>
      <c r="M317" s="96">
        <f>(RANK($L317,$L$2:$L$1500,0)+COUNTIF($L$2:$L317,L317)-1)*L317</f>
        <v>316</v>
      </c>
      <c r="N317" s="96">
        <f>((D317='SOLICITUD INSCRIPCIÓN'!$D$8)*1)*J317</f>
        <v>0</v>
      </c>
      <c r="O317" s="96">
        <f>(RANK($N317,$N$2:$N$1500,0)+COUNTIF($N$2:$N317,N317)-1)*N317</f>
        <v>0</v>
      </c>
      <c r="P317" s="96">
        <f>((D317='SOLICITUD INSCRIPCIÓN'!$D$8)*1)*K317</f>
        <v>0</v>
      </c>
      <c r="Q317" s="96">
        <f>(RANK($P317,$P$2:$P$1500,0)+COUNTIF($P$2:$P317,P317)-1)*P317</f>
        <v>0</v>
      </c>
      <c r="R317" s="96">
        <f t="shared" si="20"/>
        <v>0</v>
      </c>
      <c r="S317" s="96" t="str">
        <f t="shared" si="21"/>
        <v/>
      </c>
      <c r="T317" s="96" t="str">
        <f t="shared" si="22"/>
        <v/>
      </c>
    </row>
    <row r="318" spans="1:20" ht="15" customHeight="1">
      <c r="A318" s="101"/>
      <c r="B318" s="102"/>
      <c r="C318" s="102"/>
      <c r="D318" s="102"/>
      <c r="E318" s="102"/>
      <c r="F318" s="102"/>
      <c r="G318" s="103"/>
      <c r="H318" s="102"/>
      <c r="I318" s="49"/>
      <c r="J318" s="95">
        <f t="shared" si="23"/>
        <v>0</v>
      </c>
      <c r="K318" s="96">
        <f t="shared" si="24"/>
        <v>0</v>
      </c>
      <c r="L318" s="96">
        <f>(D318='SOLICITUD INSCRIPCIÓN'!$D$8)*1</f>
        <v>1</v>
      </c>
      <c r="M318" s="96">
        <f>(RANK($L318,$L$2:$L$1500,0)+COUNTIF($L$2:$L318,L318)-1)*L318</f>
        <v>317</v>
      </c>
      <c r="N318" s="96">
        <f>((D318='SOLICITUD INSCRIPCIÓN'!$D$8)*1)*J318</f>
        <v>0</v>
      </c>
      <c r="O318" s="96">
        <f>(RANK($N318,$N$2:$N$1500,0)+COUNTIF($N$2:$N318,N318)-1)*N318</f>
        <v>0</v>
      </c>
      <c r="P318" s="96">
        <f>((D318='SOLICITUD INSCRIPCIÓN'!$D$8)*1)*K318</f>
        <v>0</v>
      </c>
      <c r="Q318" s="96">
        <f>(RANK($P318,$P$2:$P$1500,0)+COUNTIF($P$2:$P318,P318)-1)*P318</f>
        <v>0</v>
      </c>
      <c r="R318" s="96">
        <f t="shared" si="20"/>
        <v>0</v>
      </c>
      <c r="S318" s="96" t="str">
        <f t="shared" si="21"/>
        <v/>
      </c>
      <c r="T318" s="96" t="str">
        <f t="shared" si="22"/>
        <v/>
      </c>
    </row>
    <row r="319" spans="1:20" ht="15" customHeight="1">
      <c r="A319" s="101"/>
      <c r="B319" s="102"/>
      <c r="C319" s="102"/>
      <c r="D319" s="102"/>
      <c r="E319" s="102"/>
      <c r="F319" s="102"/>
      <c r="G319" s="103"/>
      <c r="H319" s="102"/>
      <c r="I319" s="104"/>
      <c r="J319" s="95">
        <f t="shared" si="23"/>
        <v>0</v>
      </c>
      <c r="K319" s="96">
        <f t="shared" si="24"/>
        <v>0</v>
      </c>
      <c r="L319" s="96">
        <f>(D319='SOLICITUD INSCRIPCIÓN'!$D$8)*1</f>
        <v>1</v>
      </c>
      <c r="M319" s="96">
        <f>(RANK($L319,$L$2:$L$1500,0)+COUNTIF($L$2:$L319,L319)-1)*L319</f>
        <v>318</v>
      </c>
      <c r="N319" s="96">
        <f>((D319='SOLICITUD INSCRIPCIÓN'!$D$8)*1)*J319</f>
        <v>0</v>
      </c>
      <c r="O319" s="96">
        <f>(RANK($N319,$N$2:$N$1500,0)+COUNTIF($N$2:$N319,N319)-1)*N319</f>
        <v>0</v>
      </c>
      <c r="P319" s="96">
        <f>((D319='SOLICITUD INSCRIPCIÓN'!$D$8)*1)*K319</f>
        <v>0</v>
      </c>
      <c r="Q319" s="96">
        <f>(RANK($P319,$P$2:$P$1500,0)+COUNTIF($P$2:$P319,P319)-1)*P319</f>
        <v>0</v>
      </c>
      <c r="R319" s="96">
        <f t="shared" si="20"/>
        <v>0</v>
      </c>
      <c r="S319" s="96" t="str">
        <f t="shared" si="21"/>
        <v/>
      </c>
      <c r="T319" s="96" t="str">
        <f t="shared" si="22"/>
        <v/>
      </c>
    </row>
    <row r="320" spans="1:20" ht="15" customHeight="1">
      <c r="A320" s="101"/>
      <c r="B320" s="102"/>
      <c r="C320" s="102"/>
      <c r="D320" s="102"/>
      <c r="E320" s="102"/>
      <c r="F320" s="102"/>
      <c r="G320" s="103"/>
      <c r="H320" s="102"/>
      <c r="I320" s="104"/>
      <c r="J320" s="95">
        <f t="shared" si="23"/>
        <v>0</v>
      </c>
      <c r="K320" s="96">
        <f t="shared" si="24"/>
        <v>0</v>
      </c>
      <c r="L320" s="96">
        <f>(D320='SOLICITUD INSCRIPCIÓN'!$D$8)*1</f>
        <v>1</v>
      </c>
      <c r="M320" s="96">
        <f>(RANK($L320,$L$2:$L$1500,0)+COUNTIF($L$2:$L320,L320)-1)*L320</f>
        <v>319</v>
      </c>
      <c r="N320" s="96">
        <f>((D320='SOLICITUD INSCRIPCIÓN'!$D$8)*1)*J320</f>
        <v>0</v>
      </c>
      <c r="O320" s="96">
        <f>(RANK($N320,$N$2:$N$1500,0)+COUNTIF($N$2:$N320,N320)-1)*N320</f>
        <v>0</v>
      </c>
      <c r="P320" s="96">
        <f>((D320='SOLICITUD INSCRIPCIÓN'!$D$8)*1)*K320</f>
        <v>0</v>
      </c>
      <c r="Q320" s="96">
        <f>(RANK($P320,$P$2:$P$1500,0)+COUNTIF($P$2:$P320,P320)-1)*P320</f>
        <v>0</v>
      </c>
      <c r="R320" s="96">
        <f t="shared" si="20"/>
        <v>0</v>
      </c>
      <c r="S320" s="96" t="str">
        <f t="shared" si="21"/>
        <v/>
      </c>
      <c r="T320" s="96" t="str">
        <f t="shared" si="22"/>
        <v/>
      </c>
    </row>
    <row r="321" spans="1:20" ht="15" customHeight="1">
      <c r="A321" s="101"/>
      <c r="B321" s="102"/>
      <c r="C321" s="102"/>
      <c r="D321" s="102"/>
      <c r="E321" s="102"/>
      <c r="F321" s="102"/>
      <c r="G321" s="103"/>
      <c r="H321" s="102"/>
      <c r="I321" s="49"/>
      <c r="J321" s="95">
        <f t="shared" si="23"/>
        <v>0</v>
      </c>
      <c r="K321" s="96">
        <f t="shared" si="24"/>
        <v>0</v>
      </c>
      <c r="L321" s="96">
        <f>(D321='SOLICITUD INSCRIPCIÓN'!$D$8)*1</f>
        <v>1</v>
      </c>
      <c r="M321" s="96">
        <f>(RANK($L321,$L$2:$L$1500,0)+COUNTIF($L$2:$L321,L321)-1)*L321</f>
        <v>320</v>
      </c>
      <c r="N321" s="96">
        <f>((D321='SOLICITUD INSCRIPCIÓN'!$D$8)*1)*J321</f>
        <v>0</v>
      </c>
      <c r="O321" s="96">
        <f>(RANK($N321,$N$2:$N$1500,0)+COUNTIF($N$2:$N321,N321)-1)*N321</f>
        <v>0</v>
      </c>
      <c r="P321" s="96">
        <f>((D321='SOLICITUD INSCRIPCIÓN'!$D$8)*1)*K321</f>
        <v>0</v>
      </c>
      <c r="Q321" s="96">
        <f>(RANK($P321,$P$2:$P$1500,0)+COUNTIF($P$2:$P321,P321)-1)*P321</f>
        <v>0</v>
      </c>
      <c r="R321" s="96">
        <f t="shared" si="20"/>
        <v>0</v>
      </c>
      <c r="S321" s="96" t="str">
        <f t="shared" si="21"/>
        <v/>
      </c>
      <c r="T321" s="96" t="str">
        <f t="shared" si="22"/>
        <v/>
      </c>
    </row>
    <row r="322" spans="1:20" ht="15" customHeight="1">
      <c r="A322" s="101"/>
      <c r="B322" s="102"/>
      <c r="C322" s="102"/>
      <c r="D322" s="102"/>
      <c r="E322" s="102"/>
      <c r="F322" s="102"/>
      <c r="G322" s="103"/>
      <c r="H322" s="102"/>
      <c r="I322" s="49"/>
      <c r="J322" s="95">
        <f t="shared" si="23"/>
        <v>0</v>
      </c>
      <c r="K322" s="96">
        <f t="shared" si="24"/>
        <v>0</v>
      </c>
      <c r="L322" s="96">
        <f>(D322='SOLICITUD INSCRIPCIÓN'!$D$8)*1</f>
        <v>1</v>
      </c>
      <c r="M322" s="96">
        <f>(RANK($L322,$L$2:$L$1500,0)+COUNTIF($L$2:$L322,L322)-1)*L322</f>
        <v>321</v>
      </c>
      <c r="N322" s="96">
        <f>((D322='SOLICITUD INSCRIPCIÓN'!$D$8)*1)*J322</f>
        <v>0</v>
      </c>
      <c r="O322" s="96">
        <f>(RANK($N322,$N$2:$N$1500,0)+COUNTIF($N$2:$N322,N322)-1)*N322</f>
        <v>0</v>
      </c>
      <c r="P322" s="96">
        <f>((D322='SOLICITUD INSCRIPCIÓN'!$D$8)*1)*K322</f>
        <v>0</v>
      </c>
      <c r="Q322" s="96">
        <f>(RANK($P322,$P$2:$P$1500,0)+COUNTIF($P$2:$P322,P322)-1)*P322</f>
        <v>0</v>
      </c>
      <c r="R322" s="96">
        <f t="shared" ref="R322:R385" si="25">IFERROR(INDEX(registros,MATCH(ROW()-1,$M$2:$M$1500,0),1),"")</f>
        <v>0</v>
      </c>
      <c r="S322" s="96" t="str">
        <f t="shared" ref="S322:S385" si="26">IFERROR(INDEX(registros,MATCH(ROW()-1,$O$2:$O$1500,0),1),"")</f>
        <v/>
      </c>
      <c r="T322" s="96" t="str">
        <f t="shared" ref="T322:T385" si="27">IFERROR(INDEX(registros,MATCH(ROW()-1,$Q$2:$Q$1500,0),1),"")</f>
        <v/>
      </c>
    </row>
    <row r="323" spans="1:20" ht="15" customHeight="1">
      <c r="A323" s="101"/>
      <c r="B323" s="102"/>
      <c r="C323" s="102"/>
      <c r="D323" s="102"/>
      <c r="E323" s="102"/>
      <c r="F323" s="102"/>
      <c r="G323" s="103"/>
      <c r="H323" s="102"/>
      <c r="I323" s="49"/>
      <c r="J323" s="95">
        <f t="shared" ref="J323:J386" si="28">(I323=$J$1)*1</f>
        <v>0</v>
      </c>
      <c r="K323" s="96">
        <f t="shared" ref="K323:K386" si="29">(I323=$K$1)*1</f>
        <v>0</v>
      </c>
      <c r="L323" s="96">
        <f>(D323='SOLICITUD INSCRIPCIÓN'!$D$8)*1</f>
        <v>1</v>
      </c>
      <c r="M323" s="96">
        <f>(RANK($L323,$L$2:$L$1500,0)+COUNTIF($L$2:$L323,L323)-1)*L323</f>
        <v>322</v>
      </c>
      <c r="N323" s="96">
        <f>((D323='SOLICITUD INSCRIPCIÓN'!$D$8)*1)*J323</f>
        <v>0</v>
      </c>
      <c r="O323" s="96">
        <f>(RANK($N323,$N$2:$N$1500,0)+COUNTIF($N$2:$N323,N323)-1)*N323</f>
        <v>0</v>
      </c>
      <c r="P323" s="96">
        <f>((D323='SOLICITUD INSCRIPCIÓN'!$D$8)*1)*K323</f>
        <v>0</v>
      </c>
      <c r="Q323" s="96">
        <f>(RANK($P323,$P$2:$P$1500,0)+COUNTIF($P$2:$P323,P323)-1)*P323</f>
        <v>0</v>
      </c>
      <c r="R323" s="96">
        <f t="shared" si="25"/>
        <v>0</v>
      </c>
      <c r="S323" s="96" t="str">
        <f t="shared" si="26"/>
        <v/>
      </c>
      <c r="T323" s="96" t="str">
        <f t="shared" si="27"/>
        <v/>
      </c>
    </row>
    <row r="324" spans="1:20" ht="15" customHeight="1">
      <c r="A324" s="101"/>
      <c r="B324" s="102"/>
      <c r="C324" s="102"/>
      <c r="D324" s="102"/>
      <c r="E324" s="102"/>
      <c r="F324" s="102"/>
      <c r="G324" s="103"/>
      <c r="H324" s="102"/>
      <c r="I324" s="49"/>
      <c r="J324" s="95">
        <f t="shared" si="28"/>
        <v>0</v>
      </c>
      <c r="K324" s="96">
        <f t="shared" si="29"/>
        <v>0</v>
      </c>
      <c r="L324" s="96">
        <f>(D324='SOLICITUD INSCRIPCIÓN'!$D$8)*1</f>
        <v>1</v>
      </c>
      <c r="M324" s="96">
        <f>(RANK($L324,$L$2:$L$1500,0)+COUNTIF($L$2:$L324,L324)-1)*L324</f>
        <v>323</v>
      </c>
      <c r="N324" s="96">
        <f>((D324='SOLICITUD INSCRIPCIÓN'!$D$8)*1)*J324</f>
        <v>0</v>
      </c>
      <c r="O324" s="96">
        <f>(RANK($N324,$N$2:$N$1500,0)+COUNTIF($N$2:$N324,N324)-1)*N324</f>
        <v>0</v>
      </c>
      <c r="P324" s="96">
        <f>((D324='SOLICITUD INSCRIPCIÓN'!$D$8)*1)*K324</f>
        <v>0</v>
      </c>
      <c r="Q324" s="96">
        <f>(RANK($P324,$P$2:$P$1500,0)+COUNTIF($P$2:$P324,P324)-1)*P324</f>
        <v>0</v>
      </c>
      <c r="R324" s="96">
        <f t="shared" si="25"/>
        <v>0</v>
      </c>
      <c r="S324" s="96" t="str">
        <f t="shared" si="26"/>
        <v/>
      </c>
      <c r="T324" s="96" t="str">
        <f t="shared" si="27"/>
        <v/>
      </c>
    </row>
    <row r="325" spans="1:20" ht="15" customHeight="1">
      <c r="A325" s="101"/>
      <c r="B325" s="102"/>
      <c r="C325" s="102"/>
      <c r="D325" s="102"/>
      <c r="E325" s="102"/>
      <c r="F325" s="102"/>
      <c r="G325" s="103"/>
      <c r="H325" s="102"/>
      <c r="I325" s="49"/>
      <c r="J325" s="95">
        <f t="shared" si="28"/>
        <v>0</v>
      </c>
      <c r="K325" s="96">
        <f t="shared" si="29"/>
        <v>0</v>
      </c>
      <c r="L325" s="96">
        <f>(D325='SOLICITUD INSCRIPCIÓN'!$D$8)*1</f>
        <v>1</v>
      </c>
      <c r="M325" s="96">
        <f>(RANK($L325,$L$2:$L$1500,0)+COUNTIF($L$2:$L325,L325)-1)*L325</f>
        <v>324</v>
      </c>
      <c r="N325" s="96">
        <f>((D325='SOLICITUD INSCRIPCIÓN'!$D$8)*1)*J325</f>
        <v>0</v>
      </c>
      <c r="O325" s="96">
        <f>(RANK($N325,$N$2:$N$1500,0)+COUNTIF($N$2:$N325,N325)-1)*N325</f>
        <v>0</v>
      </c>
      <c r="P325" s="96">
        <f>((D325='SOLICITUD INSCRIPCIÓN'!$D$8)*1)*K325</f>
        <v>0</v>
      </c>
      <c r="Q325" s="96">
        <f>(RANK($P325,$P$2:$P$1500,0)+COUNTIF($P$2:$P325,P325)-1)*P325</f>
        <v>0</v>
      </c>
      <c r="R325" s="96">
        <f t="shared" si="25"/>
        <v>0</v>
      </c>
      <c r="S325" s="96" t="str">
        <f t="shared" si="26"/>
        <v/>
      </c>
      <c r="T325" s="96" t="str">
        <f t="shared" si="27"/>
        <v/>
      </c>
    </row>
    <row r="326" spans="1:20" ht="15" customHeight="1">
      <c r="A326" s="101"/>
      <c r="B326" s="102"/>
      <c r="C326" s="102"/>
      <c r="D326" s="102"/>
      <c r="E326" s="102"/>
      <c r="F326" s="102"/>
      <c r="G326" s="103"/>
      <c r="H326" s="102"/>
      <c r="I326" s="49"/>
      <c r="J326" s="95">
        <f t="shared" si="28"/>
        <v>0</v>
      </c>
      <c r="K326" s="96">
        <f t="shared" si="29"/>
        <v>0</v>
      </c>
      <c r="L326" s="96">
        <f>(D326='SOLICITUD INSCRIPCIÓN'!$D$8)*1</f>
        <v>1</v>
      </c>
      <c r="M326" s="96">
        <f>(RANK($L326,$L$2:$L$1500,0)+COUNTIF($L$2:$L326,L326)-1)*L326</f>
        <v>325</v>
      </c>
      <c r="N326" s="96">
        <f>((D326='SOLICITUD INSCRIPCIÓN'!$D$8)*1)*J326</f>
        <v>0</v>
      </c>
      <c r="O326" s="96">
        <f>(RANK($N326,$N$2:$N$1500,0)+COUNTIF($N$2:$N326,N326)-1)*N326</f>
        <v>0</v>
      </c>
      <c r="P326" s="96">
        <f>((D326='SOLICITUD INSCRIPCIÓN'!$D$8)*1)*K326</f>
        <v>0</v>
      </c>
      <c r="Q326" s="96">
        <f>(RANK($P326,$P$2:$P$1500,0)+COUNTIF($P$2:$P326,P326)-1)*P326</f>
        <v>0</v>
      </c>
      <c r="R326" s="96">
        <f t="shared" si="25"/>
        <v>0</v>
      </c>
      <c r="S326" s="96" t="str">
        <f t="shared" si="26"/>
        <v/>
      </c>
      <c r="T326" s="96" t="str">
        <f t="shared" si="27"/>
        <v/>
      </c>
    </row>
    <row r="327" spans="1:20" ht="15" customHeight="1">
      <c r="A327" s="101"/>
      <c r="B327" s="102"/>
      <c r="C327" s="102"/>
      <c r="D327" s="102"/>
      <c r="E327" s="102"/>
      <c r="F327" s="102"/>
      <c r="G327" s="103"/>
      <c r="H327" s="102"/>
      <c r="I327" s="49"/>
      <c r="J327" s="95">
        <f t="shared" si="28"/>
        <v>0</v>
      </c>
      <c r="K327" s="96">
        <f t="shared" si="29"/>
        <v>0</v>
      </c>
      <c r="L327" s="96">
        <f>(D327='SOLICITUD INSCRIPCIÓN'!$D$8)*1</f>
        <v>1</v>
      </c>
      <c r="M327" s="96">
        <f>(RANK($L327,$L$2:$L$1500,0)+COUNTIF($L$2:$L327,L327)-1)*L327</f>
        <v>326</v>
      </c>
      <c r="N327" s="96">
        <f>((D327='SOLICITUD INSCRIPCIÓN'!$D$8)*1)*J327</f>
        <v>0</v>
      </c>
      <c r="O327" s="96">
        <f>(RANK($N327,$N$2:$N$1500,0)+COUNTIF($N$2:$N327,N327)-1)*N327</f>
        <v>0</v>
      </c>
      <c r="P327" s="96">
        <f>((D327='SOLICITUD INSCRIPCIÓN'!$D$8)*1)*K327</f>
        <v>0</v>
      </c>
      <c r="Q327" s="96">
        <f>(RANK($P327,$P$2:$P$1500,0)+COUNTIF($P$2:$P327,P327)-1)*P327</f>
        <v>0</v>
      </c>
      <c r="R327" s="96">
        <f t="shared" si="25"/>
        <v>0</v>
      </c>
      <c r="S327" s="96" t="str">
        <f t="shared" si="26"/>
        <v/>
      </c>
      <c r="T327" s="96" t="str">
        <f t="shared" si="27"/>
        <v/>
      </c>
    </row>
    <row r="328" spans="1:20" ht="15" customHeight="1">
      <c r="A328" s="101"/>
      <c r="B328" s="102"/>
      <c r="C328" s="102"/>
      <c r="D328" s="102"/>
      <c r="E328" s="102"/>
      <c r="F328" s="102"/>
      <c r="G328" s="103"/>
      <c r="H328" s="102"/>
      <c r="I328" s="49"/>
      <c r="J328" s="95">
        <f t="shared" si="28"/>
        <v>0</v>
      </c>
      <c r="K328" s="96">
        <f t="shared" si="29"/>
        <v>0</v>
      </c>
      <c r="L328" s="96">
        <f>(D328='SOLICITUD INSCRIPCIÓN'!$D$8)*1</f>
        <v>1</v>
      </c>
      <c r="M328" s="96">
        <f>(RANK($L328,$L$2:$L$1500,0)+COUNTIF($L$2:$L328,L328)-1)*L328</f>
        <v>327</v>
      </c>
      <c r="N328" s="96">
        <f>((D328='SOLICITUD INSCRIPCIÓN'!$D$8)*1)*J328</f>
        <v>0</v>
      </c>
      <c r="O328" s="96">
        <f>(RANK($N328,$N$2:$N$1500,0)+COUNTIF($N$2:$N328,N328)-1)*N328</f>
        <v>0</v>
      </c>
      <c r="P328" s="96">
        <f>((D328='SOLICITUD INSCRIPCIÓN'!$D$8)*1)*K328</f>
        <v>0</v>
      </c>
      <c r="Q328" s="96">
        <f>(RANK($P328,$P$2:$P$1500,0)+COUNTIF($P$2:$P328,P328)-1)*P328</f>
        <v>0</v>
      </c>
      <c r="R328" s="96">
        <f t="shared" si="25"/>
        <v>0</v>
      </c>
      <c r="S328" s="96" t="str">
        <f t="shared" si="26"/>
        <v/>
      </c>
      <c r="T328" s="96" t="str">
        <f t="shared" si="27"/>
        <v/>
      </c>
    </row>
    <row r="329" spans="1:20" ht="15" customHeight="1">
      <c r="A329" s="101"/>
      <c r="B329" s="102"/>
      <c r="C329" s="102"/>
      <c r="D329" s="102"/>
      <c r="E329" s="102"/>
      <c r="F329" s="102"/>
      <c r="G329" s="103"/>
      <c r="H329" s="102"/>
      <c r="I329" s="49"/>
      <c r="J329" s="95">
        <f t="shared" si="28"/>
        <v>0</v>
      </c>
      <c r="K329" s="96">
        <f t="shared" si="29"/>
        <v>0</v>
      </c>
      <c r="L329" s="96">
        <f>(D329='SOLICITUD INSCRIPCIÓN'!$D$8)*1</f>
        <v>1</v>
      </c>
      <c r="M329" s="96">
        <f>(RANK($L329,$L$2:$L$1500,0)+COUNTIF($L$2:$L329,L329)-1)*L329</f>
        <v>328</v>
      </c>
      <c r="N329" s="96">
        <f>((D329='SOLICITUD INSCRIPCIÓN'!$D$8)*1)*J329</f>
        <v>0</v>
      </c>
      <c r="O329" s="96">
        <f>(RANK($N329,$N$2:$N$1500,0)+COUNTIF($N$2:$N329,N329)-1)*N329</f>
        <v>0</v>
      </c>
      <c r="P329" s="96">
        <f>((D329='SOLICITUD INSCRIPCIÓN'!$D$8)*1)*K329</f>
        <v>0</v>
      </c>
      <c r="Q329" s="96">
        <f>(RANK($P329,$P$2:$P$1500,0)+COUNTIF($P$2:$P329,P329)-1)*P329</f>
        <v>0</v>
      </c>
      <c r="R329" s="96">
        <f t="shared" si="25"/>
        <v>0</v>
      </c>
      <c r="S329" s="96" t="str">
        <f t="shared" si="26"/>
        <v/>
      </c>
      <c r="T329" s="96" t="str">
        <f t="shared" si="27"/>
        <v/>
      </c>
    </row>
    <row r="330" spans="1:20" ht="15" customHeight="1">
      <c r="A330" s="101"/>
      <c r="B330" s="102"/>
      <c r="C330" s="102"/>
      <c r="D330" s="102"/>
      <c r="E330" s="102"/>
      <c r="F330" s="102"/>
      <c r="G330" s="103"/>
      <c r="H330" s="102"/>
      <c r="I330" s="49"/>
      <c r="J330" s="95">
        <f t="shared" si="28"/>
        <v>0</v>
      </c>
      <c r="K330" s="96">
        <f t="shared" si="29"/>
        <v>0</v>
      </c>
      <c r="L330" s="96">
        <f>(D330='SOLICITUD INSCRIPCIÓN'!$D$8)*1</f>
        <v>1</v>
      </c>
      <c r="M330" s="96">
        <f>(RANK($L330,$L$2:$L$1500,0)+COUNTIF($L$2:$L330,L330)-1)*L330</f>
        <v>329</v>
      </c>
      <c r="N330" s="96">
        <f>((D330='SOLICITUD INSCRIPCIÓN'!$D$8)*1)*J330</f>
        <v>0</v>
      </c>
      <c r="O330" s="96">
        <f>(RANK($N330,$N$2:$N$1500,0)+COUNTIF($N$2:$N330,N330)-1)*N330</f>
        <v>0</v>
      </c>
      <c r="P330" s="96">
        <f>((D330='SOLICITUD INSCRIPCIÓN'!$D$8)*1)*K330</f>
        <v>0</v>
      </c>
      <c r="Q330" s="96">
        <f>(RANK($P330,$P$2:$P$1500,0)+COUNTIF($P$2:$P330,P330)-1)*P330</f>
        <v>0</v>
      </c>
      <c r="R330" s="96">
        <f t="shared" si="25"/>
        <v>0</v>
      </c>
      <c r="S330" s="96" t="str">
        <f t="shared" si="26"/>
        <v/>
      </c>
      <c r="T330" s="96" t="str">
        <f t="shared" si="27"/>
        <v/>
      </c>
    </row>
    <row r="331" spans="1:20" ht="15" customHeight="1">
      <c r="A331" s="101"/>
      <c r="B331" s="102"/>
      <c r="C331" s="102"/>
      <c r="D331" s="102"/>
      <c r="E331" s="102"/>
      <c r="F331" s="102"/>
      <c r="G331" s="103"/>
      <c r="H331" s="102"/>
      <c r="I331" s="49"/>
      <c r="J331" s="95">
        <f t="shared" si="28"/>
        <v>0</v>
      </c>
      <c r="K331" s="96">
        <f t="shared" si="29"/>
        <v>0</v>
      </c>
      <c r="L331" s="96">
        <f>(D331='SOLICITUD INSCRIPCIÓN'!$D$8)*1</f>
        <v>1</v>
      </c>
      <c r="M331" s="96">
        <f>(RANK($L331,$L$2:$L$1500,0)+COUNTIF($L$2:$L331,L331)-1)*L331</f>
        <v>330</v>
      </c>
      <c r="N331" s="96">
        <f>((D331='SOLICITUD INSCRIPCIÓN'!$D$8)*1)*J331</f>
        <v>0</v>
      </c>
      <c r="O331" s="96">
        <f>(RANK($N331,$N$2:$N$1500,0)+COUNTIF($N$2:$N331,N331)-1)*N331</f>
        <v>0</v>
      </c>
      <c r="P331" s="96">
        <f>((D331='SOLICITUD INSCRIPCIÓN'!$D$8)*1)*K331</f>
        <v>0</v>
      </c>
      <c r="Q331" s="96">
        <f>(RANK($P331,$P$2:$P$1500,0)+COUNTIF($P$2:$P331,P331)-1)*P331</f>
        <v>0</v>
      </c>
      <c r="R331" s="96">
        <f t="shared" si="25"/>
        <v>0</v>
      </c>
      <c r="S331" s="96" t="str">
        <f t="shared" si="26"/>
        <v/>
      </c>
      <c r="T331" s="96" t="str">
        <f t="shared" si="27"/>
        <v/>
      </c>
    </row>
    <row r="332" spans="1:20" ht="15" customHeight="1">
      <c r="A332" s="101"/>
      <c r="B332" s="102"/>
      <c r="C332" s="102"/>
      <c r="D332" s="102"/>
      <c r="E332" s="102"/>
      <c r="F332" s="102"/>
      <c r="G332" s="103"/>
      <c r="H332" s="102"/>
      <c r="I332" s="49"/>
      <c r="J332" s="95">
        <f t="shared" si="28"/>
        <v>0</v>
      </c>
      <c r="K332" s="96">
        <f t="shared" si="29"/>
        <v>0</v>
      </c>
      <c r="L332" s="96">
        <f>(D332='SOLICITUD INSCRIPCIÓN'!$D$8)*1</f>
        <v>1</v>
      </c>
      <c r="M332" s="96">
        <f>(RANK($L332,$L$2:$L$1500,0)+COUNTIF($L$2:$L332,L332)-1)*L332</f>
        <v>331</v>
      </c>
      <c r="N332" s="96">
        <f>((D332='SOLICITUD INSCRIPCIÓN'!$D$8)*1)*J332</f>
        <v>0</v>
      </c>
      <c r="O332" s="96">
        <f>(RANK($N332,$N$2:$N$1500,0)+COUNTIF($N$2:$N332,N332)-1)*N332</f>
        <v>0</v>
      </c>
      <c r="P332" s="96">
        <f>((D332='SOLICITUD INSCRIPCIÓN'!$D$8)*1)*K332</f>
        <v>0</v>
      </c>
      <c r="Q332" s="96">
        <f>(RANK($P332,$P$2:$P$1500,0)+COUNTIF($P$2:$P332,P332)-1)*P332</f>
        <v>0</v>
      </c>
      <c r="R332" s="96">
        <f t="shared" si="25"/>
        <v>0</v>
      </c>
      <c r="S332" s="96" t="str">
        <f t="shared" si="26"/>
        <v/>
      </c>
      <c r="T332" s="96" t="str">
        <f t="shared" si="27"/>
        <v/>
      </c>
    </row>
    <row r="333" spans="1:20" ht="15" customHeight="1">
      <c r="A333" s="101"/>
      <c r="B333" s="102"/>
      <c r="C333" s="102"/>
      <c r="D333" s="102"/>
      <c r="E333" s="102"/>
      <c r="F333" s="102"/>
      <c r="G333" s="103"/>
      <c r="H333" s="102"/>
      <c r="I333" s="49"/>
      <c r="J333" s="95">
        <f t="shared" si="28"/>
        <v>0</v>
      </c>
      <c r="K333" s="96">
        <f t="shared" si="29"/>
        <v>0</v>
      </c>
      <c r="L333" s="96">
        <f>(D333='SOLICITUD INSCRIPCIÓN'!$D$8)*1</f>
        <v>1</v>
      </c>
      <c r="M333" s="96">
        <f>(RANK($L333,$L$2:$L$1500,0)+COUNTIF($L$2:$L333,L333)-1)*L333</f>
        <v>332</v>
      </c>
      <c r="N333" s="96">
        <f>((D333='SOLICITUD INSCRIPCIÓN'!$D$8)*1)*J333</f>
        <v>0</v>
      </c>
      <c r="O333" s="96">
        <f>(RANK($N333,$N$2:$N$1500,0)+COUNTIF($N$2:$N333,N333)-1)*N333</f>
        <v>0</v>
      </c>
      <c r="P333" s="96">
        <f>((D333='SOLICITUD INSCRIPCIÓN'!$D$8)*1)*K333</f>
        <v>0</v>
      </c>
      <c r="Q333" s="96">
        <f>(RANK($P333,$P$2:$P$1500,0)+COUNTIF($P$2:$P333,P333)-1)*P333</f>
        <v>0</v>
      </c>
      <c r="R333" s="96">
        <f t="shared" si="25"/>
        <v>0</v>
      </c>
      <c r="S333" s="96" t="str">
        <f t="shared" si="26"/>
        <v/>
      </c>
      <c r="T333" s="96" t="str">
        <f t="shared" si="27"/>
        <v/>
      </c>
    </row>
    <row r="334" spans="1:20" ht="15" customHeight="1">
      <c r="A334" s="101"/>
      <c r="B334" s="102"/>
      <c r="C334" s="102"/>
      <c r="D334" s="102"/>
      <c r="E334" s="102"/>
      <c r="F334" s="102"/>
      <c r="G334" s="103"/>
      <c r="H334" s="102"/>
      <c r="I334" s="49"/>
      <c r="J334" s="95">
        <f t="shared" si="28"/>
        <v>0</v>
      </c>
      <c r="K334" s="96">
        <f t="shared" si="29"/>
        <v>0</v>
      </c>
      <c r="L334" s="96">
        <f>(D334='SOLICITUD INSCRIPCIÓN'!$D$8)*1</f>
        <v>1</v>
      </c>
      <c r="M334" s="96">
        <f>(RANK($L334,$L$2:$L$1500,0)+COUNTIF($L$2:$L334,L334)-1)*L334</f>
        <v>333</v>
      </c>
      <c r="N334" s="96">
        <f>((D334='SOLICITUD INSCRIPCIÓN'!$D$8)*1)*J334</f>
        <v>0</v>
      </c>
      <c r="O334" s="96">
        <f>(RANK($N334,$N$2:$N$1500,0)+COUNTIF($N$2:$N334,N334)-1)*N334</f>
        <v>0</v>
      </c>
      <c r="P334" s="96">
        <f>((D334='SOLICITUD INSCRIPCIÓN'!$D$8)*1)*K334</f>
        <v>0</v>
      </c>
      <c r="Q334" s="96">
        <f>(RANK($P334,$P$2:$P$1500,0)+COUNTIF($P$2:$P334,P334)-1)*P334</f>
        <v>0</v>
      </c>
      <c r="R334" s="96">
        <f t="shared" si="25"/>
        <v>0</v>
      </c>
      <c r="S334" s="96" t="str">
        <f t="shared" si="26"/>
        <v/>
      </c>
      <c r="T334" s="96" t="str">
        <f t="shared" si="27"/>
        <v/>
      </c>
    </row>
    <row r="335" spans="1:20" ht="15" customHeight="1">
      <c r="A335" s="101"/>
      <c r="B335" s="102"/>
      <c r="C335" s="102"/>
      <c r="D335" s="102"/>
      <c r="E335" s="102"/>
      <c r="F335" s="102"/>
      <c r="G335" s="103"/>
      <c r="H335" s="102"/>
      <c r="I335" s="49"/>
      <c r="J335" s="95">
        <f t="shared" si="28"/>
        <v>0</v>
      </c>
      <c r="K335" s="96">
        <f t="shared" si="29"/>
        <v>0</v>
      </c>
      <c r="L335" s="96">
        <f>(D335='SOLICITUD INSCRIPCIÓN'!$D$8)*1</f>
        <v>1</v>
      </c>
      <c r="M335" s="96">
        <f>(RANK($L335,$L$2:$L$1500,0)+COUNTIF($L$2:$L335,L335)-1)*L335</f>
        <v>334</v>
      </c>
      <c r="N335" s="96">
        <f>((D335='SOLICITUD INSCRIPCIÓN'!$D$8)*1)*J335</f>
        <v>0</v>
      </c>
      <c r="O335" s="96">
        <f>(RANK($N335,$N$2:$N$1500,0)+COUNTIF($N$2:$N335,N335)-1)*N335</f>
        <v>0</v>
      </c>
      <c r="P335" s="96">
        <f>((D335='SOLICITUD INSCRIPCIÓN'!$D$8)*1)*K335</f>
        <v>0</v>
      </c>
      <c r="Q335" s="96">
        <f>(RANK($P335,$P$2:$P$1500,0)+COUNTIF($P$2:$P335,P335)-1)*P335</f>
        <v>0</v>
      </c>
      <c r="R335" s="96">
        <f t="shared" si="25"/>
        <v>0</v>
      </c>
      <c r="S335" s="96" t="str">
        <f t="shared" si="26"/>
        <v/>
      </c>
      <c r="T335" s="96" t="str">
        <f t="shared" si="27"/>
        <v/>
      </c>
    </row>
    <row r="336" spans="1:20" ht="15" customHeight="1">
      <c r="A336" s="101"/>
      <c r="B336" s="102"/>
      <c r="C336" s="102"/>
      <c r="D336" s="102"/>
      <c r="E336" s="102"/>
      <c r="F336" s="102"/>
      <c r="G336" s="103"/>
      <c r="H336" s="102"/>
      <c r="I336" s="49"/>
      <c r="J336" s="95">
        <f t="shared" si="28"/>
        <v>0</v>
      </c>
      <c r="K336" s="96">
        <f t="shared" si="29"/>
        <v>0</v>
      </c>
      <c r="L336" s="96">
        <f>(D336='SOLICITUD INSCRIPCIÓN'!$D$8)*1</f>
        <v>1</v>
      </c>
      <c r="M336" s="96">
        <f>(RANK($L336,$L$2:$L$1500,0)+COUNTIF($L$2:$L336,L336)-1)*L336</f>
        <v>335</v>
      </c>
      <c r="N336" s="96">
        <f>((D336='SOLICITUD INSCRIPCIÓN'!$D$8)*1)*J336</f>
        <v>0</v>
      </c>
      <c r="O336" s="96">
        <f>(RANK($N336,$N$2:$N$1500,0)+COUNTIF($N$2:$N336,N336)-1)*N336</f>
        <v>0</v>
      </c>
      <c r="P336" s="96">
        <f>((D336='SOLICITUD INSCRIPCIÓN'!$D$8)*1)*K336</f>
        <v>0</v>
      </c>
      <c r="Q336" s="96">
        <f>(RANK($P336,$P$2:$P$1500,0)+COUNTIF($P$2:$P336,P336)-1)*P336</f>
        <v>0</v>
      </c>
      <c r="R336" s="96">
        <f t="shared" si="25"/>
        <v>0</v>
      </c>
      <c r="S336" s="96" t="str">
        <f t="shared" si="26"/>
        <v/>
      </c>
      <c r="T336" s="96" t="str">
        <f t="shared" si="27"/>
        <v/>
      </c>
    </row>
    <row r="337" spans="1:20" ht="15" customHeight="1">
      <c r="A337" s="101"/>
      <c r="B337" s="102"/>
      <c r="C337" s="102"/>
      <c r="D337" s="102"/>
      <c r="E337" s="102"/>
      <c r="F337" s="102"/>
      <c r="G337" s="103"/>
      <c r="H337" s="102"/>
      <c r="I337" s="49"/>
      <c r="J337" s="95">
        <f t="shared" si="28"/>
        <v>0</v>
      </c>
      <c r="K337" s="96">
        <f t="shared" si="29"/>
        <v>0</v>
      </c>
      <c r="L337" s="96">
        <f>(D337='SOLICITUD INSCRIPCIÓN'!$D$8)*1</f>
        <v>1</v>
      </c>
      <c r="M337" s="96">
        <f>(RANK($L337,$L$2:$L$1500,0)+COUNTIF($L$2:$L337,L337)-1)*L337</f>
        <v>336</v>
      </c>
      <c r="N337" s="96">
        <f>((D337='SOLICITUD INSCRIPCIÓN'!$D$8)*1)*J337</f>
        <v>0</v>
      </c>
      <c r="O337" s="96">
        <f>(RANK($N337,$N$2:$N$1500,0)+COUNTIF($N$2:$N337,N337)-1)*N337</f>
        <v>0</v>
      </c>
      <c r="P337" s="96">
        <f>((D337='SOLICITUD INSCRIPCIÓN'!$D$8)*1)*K337</f>
        <v>0</v>
      </c>
      <c r="Q337" s="96">
        <f>(RANK($P337,$P$2:$P$1500,0)+COUNTIF($P$2:$P337,P337)-1)*P337</f>
        <v>0</v>
      </c>
      <c r="R337" s="96">
        <f t="shared" si="25"/>
        <v>0</v>
      </c>
      <c r="S337" s="96" t="str">
        <f t="shared" si="26"/>
        <v/>
      </c>
      <c r="T337" s="96" t="str">
        <f t="shared" si="27"/>
        <v/>
      </c>
    </row>
    <row r="338" spans="1:20" ht="15" customHeight="1">
      <c r="A338" s="101"/>
      <c r="B338" s="102"/>
      <c r="C338" s="102"/>
      <c r="D338" s="102"/>
      <c r="E338" s="102"/>
      <c r="F338" s="102"/>
      <c r="G338" s="103"/>
      <c r="H338" s="102"/>
      <c r="I338" s="49"/>
      <c r="J338" s="95">
        <f t="shared" si="28"/>
        <v>0</v>
      </c>
      <c r="K338" s="96">
        <f t="shared" si="29"/>
        <v>0</v>
      </c>
      <c r="L338" s="96">
        <f>(D338='SOLICITUD INSCRIPCIÓN'!$D$8)*1</f>
        <v>1</v>
      </c>
      <c r="M338" s="96">
        <f>(RANK($L338,$L$2:$L$1500,0)+COUNTIF($L$2:$L338,L338)-1)*L338</f>
        <v>337</v>
      </c>
      <c r="N338" s="96">
        <f>((D338='SOLICITUD INSCRIPCIÓN'!$D$8)*1)*J338</f>
        <v>0</v>
      </c>
      <c r="O338" s="96">
        <f>(RANK($N338,$N$2:$N$1500,0)+COUNTIF($N$2:$N338,N338)-1)*N338</f>
        <v>0</v>
      </c>
      <c r="P338" s="96">
        <f>((D338='SOLICITUD INSCRIPCIÓN'!$D$8)*1)*K338</f>
        <v>0</v>
      </c>
      <c r="Q338" s="96">
        <f>(RANK($P338,$P$2:$P$1500,0)+COUNTIF($P$2:$P338,P338)-1)*P338</f>
        <v>0</v>
      </c>
      <c r="R338" s="96">
        <f t="shared" si="25"/>
        <v>0</v>
      </c>
      <c r="S338" s="96" t="str">
        <f t="shared" si="26"/>
        <v/>
      </c>
      <c r="T338" s="96" t="str">
        <f t="shared" si="27"/>
        <v/>
      </c>
    </row>
    <row r="339" spans="1:20" ht="15" customHeight="1">
      <c r="A339" s="101"/>
      <c r="B339" s="102"/>
      <c r="C339" s="102"/>
      <c r="D339" s="102"/>
      <c r="E339" s="102"/>
      <c r="F339" s="102"/>
      <c r="G339" s="103"/>
      <c r="H339" s="102"/>
      <c r="I339" s="49"/>
      <c r="J339" s="95">
        <f t="shared" si="28"/>
        <v>0</v>
      </c>
      <c r="K339" s="96">
        <f t="shared" si="29"/>
        <v>0</v>
      </c>
      <c r="L339" s="96">
        <f>(D339='SOLICITUD INSCRIPCIÓN'!$D$8)*1</f>
        <v>1</v>
      </c>
      <c r="M339" s="96">
        <f>(RANK($L339,$L$2:$L$1500,0)+COUNTIF($L$2:$L339,L339)-1)*L339</f>
        <v>338</v>
      </c>
      <c r="N339" s="96">
        <f>((D339='SOLICITUD INSCRIPCIÓN'!$D$8)*1)*J339</f>
        <v>0</v>
      </c>
      <c r="O339" s="96">
        <f>(RANK($N339,$N$2:$N$1500,0)+COUNTIF($N$2:$N339,N339)-1)*N339</f>
        <v>0</v>
      </c>
      <c r="P339" s="96">
        <f>((D339='SOLICITUD INSCRIPCIÓN'!$D$8)*1)*K339</f>
        <v>0</v>
      </c>
      <c r="Q339" s="96">
        <f>(RANK($P339,$P$2:$P$1500,0)+COUNTIF($P$2:$P339,P339)-1)*P339</f>
        <v>0</v>
      </c>
      <c r="R339" s="96">
        <f t="shared" si="25"/>
        <v>0</v>
      </c>
      <c r="S339" s="96" t="str">
        <f t="shared" si="26"/>
        <v/>
      </c>
      <c r="T339" s="96" t="str">
        <f t="shared" si="27"/>
        <v/>
      </c>
    </row>
    <row r="340" spans="1:20" ht="15" customHeight="1">
      <c r="A340" s="101"/>
      <c r="B340" s="102"/>
      <c r="C340" s="102"/>
      <c r="D340" s="102"/>
      <c r="E340" s="102"/>
      <c r="F340" s="102"/>
      <c r="G340" s="103"/>
      <c r="H340" s="102"/>
      <c r="I340" s="49"/>
      <c r="J340" s="95">
        <f t="shared" si="28"/>
        <v>0</v>
      </c>
      <c r="K340" s="96">
        <f t="shared" si="29"/>
        <v>0</v>
      </c>
      <c r="L340" s="96">
        <f>(D340='SOLICITUD INSCRIPCIÓN'!$D$8)*1</f>
        <v>1</v>
      </c>
      <c r="M340" s="96">
        <f>(RANK($L340,$L$2:$L$1500,0)+COUNTIF($L$2:$L340,L340)-1)*L340</f>
        <v>339</v>
      </c>
      <c r="N340" s="96">
        <f>((D340='SOLICITUD INSCRIPCIÓN'!$D$8)*1)*J340</f>
        <v>0</v>
      </c>
      <c r="O340" s="96">
        <f>(RANK($N340,$N$2:$N$1500,0)+COUNTIF($N$2:$N340,N340)-1)*N340</f>
        <v>0</v>
      </c>
      <c r="P340" s="96">
        <f>((D340='SOLICITUD INSCRIPCIÓN'!$D$8)*1)*K340</f>
        <v>0</v>
      </c>
      <c r="Q340" s="96">
        <f>(RANK($P340,$P$2:$P$1500,0)+COUNTIF($P$2:$P340,P340)-1)*P340</f>
        <v>0</v>
      </c>
      <c r="R340" s="96">
        <f t="shared" si="25"/>
        <v>0</v>
      </c>
      <c r="S340" s="96" t="str">
        <f t="shared" si="26"/>
        <v/>
      </c>
      <c r="T340" s="96" t="str">
        <f t="shared" si="27"/>
        <v/>
      </c>
    </row>
    <row r="341" spans="1:20" ht="15" customHeight="1">
      <c r="A341" s="101"/>
      <c r="B341" s="102"/>
      <c r="C341" s="102"/>
      <c r="D341" s="102"/>
      <c r="E341" s="102"/>
      <c r="F341" s="102"/>
      <c r="G341" s="103"/>
      <c r="H341" s="102"/>
      <c r="I341" s="49"/>
      <c r="J341" s="95">
        <f t="shared" si="28"/>
        <v>0</v>
      </c>
      <c r="K341" s="96">
        <f t="shared" si="29"/>
        <v>0</v>
      </c>
      <c r="L341" s="96">
        <f>(D341='SOLICITUD INSCRIPCIÓN'!$D$8)*1</f>
        <v>1</v>
      </c>
      <c r="M341" s="96">
        <f>(RANK($L341,$L$2:$L$1500,0)+COUNTIF($L$2:$L341,L341)-1)*L341</f>
        <v>340</v>
      </c>
      <c r="N341" s="96">
        <f>((D341='SOLICITUD INSCRIPCIÓN'!$D$8)*1)*J341</f>
        <v>0</v>
      </c>
      <c r="O341" s="96">
        <f>(RANK($N341,$N$2:$N$1500,0)+COUNTIF($N$2:$N341,N341)-1)*N341</f>
        <v>0</v>
      </c>
      <c r="P341" s="96">
        <f>((D341='SOLICITUD INSCRIPCIÓN'!$D$8)*1)*K341</f>
        <v>0</v>
      </c>
      <c r="Q341" s="96">
        <f>(RANK($P341,$P$2:$P$1500,0)+COUNTIF($P$2:$P341,P341)-1)*P341</f>
        <v>0</v>
      </c>
      <c r="R341" s="96">
        <f t="shared" si="25"/>
        <v>0</v>
      </c>
      <c r="S341" s="96" t="str">
        <f t="shared" si="26"/>
        <v/>
      </c>
      <c r="T341" s="96" t="str">
        <f t="shared" si="27"/>
        <v/>
      </c>
    </row>
    <row r="342" spans="1:20" ht="15" customHeight="1">
      <c r="A342" s="101"/>
      <c r="B342" s="102"/>
      <c r="C342" s="102"/>
      <c r="D342" s="102"/>
      <c r="E342" s="102"/>
      <c r="F342" s="102"/>
      <c r="G342" s="103"/>
      <c r="H342" s="102"/>
      <c r="I342" s="49"/>
      <c r="J342" s="95">
        <f t="shared" si="28"/>
        <v>0</v>
      </c>
      <c r="K342" s="96">
        <f t="shared" si="29"/>
        <v>0</v>
      </c>
      <c r="L342" s="96">
        <f>(D342='SOLICITUD INSCRIPCIÓN'!$D$8)*1</f>
        <v>1</v>
      </c>
      <c r="M342" s="96">
        <f>(RANK($L342,$L$2:$L$1500,0)+COUNTIF($L$2:$L342,L342)-1)*L342</f>
        <v>341</v>
      </c>
      <c r="N342" s="96">
        <f>((D342='SOLICITUD INSCRIPCIÓN'!$D$8)*1)*J342</f>
        <v>0</v>
      </c>
      <c r="O342" s="96">
        <f>(RANK($N342,$N$2:$N$1500,0)+COUNTIF($N$2:$N342,N342)-1)*N342</f>
        <v>0</v>
      </c>
      <c r="P342" s="96">
        <f>((D342='SOLICITUD INSCRIPCIÓN'!$D$8)*1)*K342</f>
        <v>0</v>
      </c>
      <c r="Q342" s="96">
        <f>(RANK($P342,$P$2:$P$1500,0)+COUNTIF($P$2:$P342,P342)-1)*P342</f>
        <v>0</v>
      </c>
      <c r="R342" s="96">
        <f t="shared" si="25"/>
        <v>0</v>
      </c>
      <c r="S342" s="96" t="str">
        <f t="shared" si="26"/>
        <v/>
      </c>
      <c r="T342" s="96" t="str">
        <f t="shared" si="27"/>
        <v/>
      </c>
    </row>
    <row r="343" spans="1:20" ht="15" customHeight="1">
      <c r="A343" s="101"/>
      <c r="B343" s="102"/>
      <c r="C343" s="102"/>
      <c r="D343" s="102"/>
      <c r="E343" s="102"/>
      <c r="F343" s="102"/>
      <c r="G343" s="103"/>
      <c r="H343" s="102"/>
      <c r="I343" s="49"/>
      <c r="J343" s="95">
        <f t="shared" si="28"/>
        <v>0</v>
      </c>
      <c r="K343" s="96">
        <f t="shared" si="29"/>
        <v>0</v>
      </c>
      <c r="L343" s="96">
        <f>(D343='SOLICITUD INSCRIPCIÓN'!$D$8)*1</f>
        <v>1</v>
      </c>
      <c r="M343" s="96">
        <f>(RANK($L343,$L$2:$L$1500,0)+COUNTIF($L$2:$L343,L343)-1)*L343</f>
        <v>342</v>
      </c>
      <c r="N343" s="96">
        <f>((D343='SOLICITUD INSCRIPCIÓN'!$D$8)*1)*J343</f>
        <v>0</v>
      </c>
      <c r="O343" s="96">
        <f>(RANK($N343,$N$2:$N$1500,0)+COUNTIF($N$2:$N343,N343)-1)*N343</f>
        <v>0</v>
      </c>
      <c r="P343" s="96">
        <f>((D343='SOLICITUD INSCRIPCIÓN'!$D$8)*1)*K343</f>
        <v>0</v>
      </c>
      <c r="Q343" s="96">
        <f>(RANK($P343,$P$2:$P$1500,0)+COUNTIF($P$2:$P343,P343)-1)*P343</f>
        <v>0</v>
      </c>
      <c r="R343" s="96">
        <f t="shared" si="25"/>
        <v>0</v>
      </c>
      <c r="S343" s="96" t="str">
        <f t="shared" si="26"/>
        <v/>
      </c>
      <c r="T343" s="96" t="str">
        <f t="shared" si="27"/>
        <v/>
      </c>
    </row>
    <row r="344" spans="1:20" ht="15" customHeight="1">
      <c r="A344" s="101"/>
      <c r="B344" s="102"/>
      <c r="C344" s="102"/>
      <c r="D344" s="102"/>
      <c r="E344" s="102"/>
      <c r="F344" s="102"/>
      <c r="G344" s="103"/>
      <c r="H344" s="102"/>
      <c r="I344" s="49"/>
      <c r="J344" s="95">
        <f t="shared" si="28"/>
        <v>0</v>
      </c>
      <c r="K344" s="96">
        <f t="shared" si="29"/>
        <v>0</v>
      </c>
      <c r="L344" s="96">
        <f>(D344='SOLICITUD INSCRIPCIÓN'!$D$8)*1</f>
        <v>1</v>
      </c>
      <c r="M344" s="96">
        <f>(RANK($L344,$L$2:$L$1500,0)+COUNTIF($L$2:$L344,L344)-1)*L344</f>
        <v>343</v>
      </c>
      <c r="N344" s="96">
        <f>((D344='SOLICITUD INSCRIPCIÓN'!$D$8)*1)*J344</f>
        <v>0</v>
      </c>
      <c r="O344" s="96">
        <f>(RANK($N344,$N$2:$N$1500,0)+COUNTIF($N$2:$N344,N344)-1)*N344</f>
        <v>0</v>
      </c>
      <c r="P344" s="96">
        <f>((D344='SOLICITUD INSCRIPCIÓN'!$D$8)*1)*K344</f>
        <v>0</v>
      </c>
      <c r="Q344" s="96">
        <f>(RANK($P344,$P$2:$P$1500,0)+COUNTIF($P$2:$P344,P344)-1)*P344</f>
        <v>0</v>
      </c>
      <c r="R344" s="96">
        <f t="shared" si="25"/>
        <v>0</v>
      </c>
      <c r="S344" s="96" t="str">
        <f t="shared" si="26"/>
        <v/>
      </c>
      <c r="T344" s="96" t="str">
        <f t="shared" si="27"/>
        <v/>
      </c>
    </row>
    <row r="345" spans="1:20" ht="15" customHeight="1">
      <c r="A345" s="101"/>
      <c r="B345" s="102"/>
      <c r="C345" s="102"/>
      <c r="D345" s="102"/>
      <c r="E345" s="102"/>
      <c r="F345" s="102"/>
      <c r="G345" s="103"/>
      <c r="H345" s="102"/>
      <c r="I345" s="49"/>
      <c r="J345" s="95">
        <f t="shared" si="28"/>
        <v>0</v>
      </c>
      <c r="K345" s="96">
        <f t="shared" si="29"/>
        <v>0</v>
      </c>
      <c r="L345" s="96">
        <f>(D345='SOLICITUD INSCRIPCIÓN'!$D$8)*1</f>
        <v>1</v>
      </c>
      <c r="M345" s="96">
        <f>(RANK($L345,$L$2:$L$1500,0)+COUNTIF($L$2:$L345,L345)-1)*L345</f>
        <v>344</v>
      </c>
      <c r="N345" s="96">
        <f>((D345='SOLICITUD INSCRIPCIÓN'!$D$8)*1)*J345</f>
        <v>0</v>
      </c>
      <c r="O345" s="96">
        <f>(RANK($N345,$N$2:$N$1500,0)+COUNTIF($N$2:$N345,N345)-1)*N345</f>
        <v>0</v>
      </c>
      <c r="P345" s="96">
        <f>((D345='SOLICITUD INSCRIPCIÓN'!$D$8)*1)*K345</f>
        <v>0</v>
      </c>
      <c r="Q345" s="96">
        <f>(RANK($P345,$P$2:$P$1500,0)+COUNTIF($P$2:$P345,P345)-1)*P345</f>
        <v>0</v>
      </c>
      <c r="R345" s="96">
        <f t="shared" si="25"/>
        <v>0</v>
      </c>
      <c r="S345" s="96" t="str">
        <f t="shared" si="26"/>
        <v/>
      </c>
      <c r="T345" s="96" t="str">
        <f t="shared" si="27"/>
        <v/>
      </c>
    </row>
    <row r="346" spans="1:20" ht="15" customHeight="1">
      <c r="A346" s="101"/>
      <c r="B346" s="102"/>
      <c r="C346" s="102"/>
      <c r="D346" s="102"/>
      <c r="E346" s="102"/>
      <c r="F346" s="102"/>
      <c r="G346" s="103"/>
      <c r="H346" s="102"/>
      <c r="I346" s="49"/>
      <c r="J346" s="95">
        <f t="shared" si="28"/>
        <v>0</v>
      </c>
      <c r="K346" s="96">
        <f t="shared" si="29"/>
        <v>0</v>
      </c>
      <c r="L346" s="96">
        <f>(D346='SOLICITUD INSCRIPCIÓN'!$D$8)*1</f>
        <v>1</v>
      </c>
      <c r="M346" s="96">
        <f>(RANK($L346,$L$2:$L$1500,0)+COUNTIF($L$2:$L346,L346)-1)*L346</f>
        <v>345</v>
      </c>
      <c r="N346" s="96">
        <f>((D346='SOLICITUD INSCRIPCIÓN'!$D$8)*1)*J346</f>
        <v>0</v>
      </c>
      <c r="O346" s="96">
        <f>(RANK($N346,$N$2:$N$1500,0)+COUNTIF($N$2:$N346,N346)-1)*N346</f>
        <v>0</v>
      </c>
      <c r="P346" s="96">
        <f>((D346='SOLICITUD INSCRIPCIÓN'!$D$8)*1)*K346</f>
        <v>0</v>
      </c>
      <c r="Q346" s="96">
        <f>(RANK($P346,$P$2:$P$1500,0)+COUNTIF($P$2:$P346,P346)-1)*P346</f>
        <v>0</v>
      </c>
      <c r="R346" s="96">
        <f t="shared" si="25"/>
        <v>0</v>
      </c>
      <c r="S346" s="96" t="str">
        <f t="shared" si="26"/>
        <v/>
      </c>
      <c r="T346" s="96" t="str">
        <f t="shared" si="27"/>
        <v/>
      </c>
    </row>
    <row r="347" spans="1:20" ht="15" customHeight="1">
      <c r="A347" s="101"/>
      <c r="B347" s="102"/>
      <c r="C347" s="102"/>
      <c r="D347" s="102"/>
      <c r="E347" s="102"/>
      <c r="F347" s="102"/>
      <c r="G347" s="103"/>
      <c r="H347" s="102"/>
      <c r="I347" s="49"/>
      <c r="J347" s="95">
        <f t="shared" si="28"/>
        <v>0</v>
      </c>
      <c r="K347" s="96">
        <f t="shared" si="29"/>
        <v>0</v>
      </c>
      <c r="L347" s="96">
        <f>(D347='SOLICITUD INSCRIPCIÓN'!$D$8)*1</f>
        <v>1</v>
      </c>
      <c r="M347" s="96">
        <f>(RANK($L347,$L$2:$L$1500,0)+COUNTIF($L$2:$L347,L347)-1)*L347</f>
        <v>346</v>
      </c>
      <c r="N347" s="96">
        <f>((D347='SOLICITUD INSCRIPCIÓN'!$D$8)*1)*J347</f>
        <v>0</v>
      </c>
      <c r="O347" s="96">
        <f>(RANK($N347,$N$2:$N$1500,0)+COUNTIF($N$2:$N347,N347)-1)*N347</f>
        <v>0</v>
      </c>
      <c r="P347" s="96">
        <f>((D347='SOLICITUD INSCRIPCIÓN'!$D$8)*1)*K347</f>
        <v>0</v>
      </c>
      <c r="Q347" s="96">
        <f>(RANK($P347,$P$2:$P$1500,0)+COUNTIF($P$2:$P347,P347)-1)*P347</f>
        <v>0</v>
      </c>
      <c r="R347" s="96">
        <f t="shared" si="25"/>
        <v>0</v>
      </c>
      <c r="S347" s="96" t="str">
        <f t="shared" si="26"/>
        <v/>
      </c>
      <c r="T347" s="96" t="str">
        <f t="shared" si="27"/>
        <v/>
      </c>
    </row>
    <row r="348" spans="1:20" ht="15" customHeight="1">
      <c r="A348" s="101"/>
      <c r="B348" s="102"/>
      <c r="C348" s="102"/>
      <c r="D348" s="102"/>
      <c r="E348" s="102"/>
      <c r="F348" s="102"/>
      <c r="G348" s="103"/>
      <c r="H348" s="102"/>
      <c r="I348" s="49"/>
      <c r="J348" s="95">
        <f t="shared" si="28"/>
        <v>0</v>
      </c>
      <c r="K348" s="96">
        <f t="shared" si="29"/>
        <v>0</v>
      </c>
      <c r="L348" s="96">
        <f>(D348='SOLICITUD INSCRIPCIÓN'!$D$8)*1</f>
        <v>1</v>
      </c>
      <c r="M348" s="96">
        <f>(RANK($L348,$L$2:$L$1500,0)+COUNTIF($L$2:$L348,L348)-1)*L348</f>
        <v>347</v>
      </c>
      <c r="N348" s="96">
        <f>((D348='SOLICITUD INSCRIPCIÓN'!$D$8)*1)*J348</f>
        <v>0</v>
      </c>
      <c r="O348" s="96">
        <f>(RANK($N348,$N$2:$N$1500,0)+COUNTIF($N$2:$N348,N348)-1)*N348</f>
        <v>0</v>
      </c>
      <c r="P348" s="96">
        <f>((D348='SOLICITUD INSCRIPCIÓN'!$D$8)*1)*K348</f>
        <v>0</v>
      </c>
      <c r="Q348" s="96">
        <f>(RANK($P348,$P$2:$P$1500,0)+COUNTIF($P$2:$P348,P348)-1)*P348</f>
        <v>0</v>
      </c>
      <c r="R348" s="96">
        <f t="shared" si="25"/>
        <v>0</v>
      </c>
      <c r="S348" s="96" t="str">
        <f t="shared" si="26"/>
        <v/>
      </c>
      <c r="T348" s="96" t="str">
        <f t="shared" si="27"/>
        <v/>
      </c>
    </row>
    <row r="349" spans="1:20" ht="15" customHeight="1">
      <c r="A349" s="101"/>
      <c r="B349" s="102"/>
      <c r="C349" s="102"/>
      <c r="D349" s="102"/>
      <c r="E349" s="102"/>
      <c r="F349" s="102"/>
      <c r="G349" s="103"/>
      <c r="H349" s="102"/>
      <c r="I349" s="49"/>
      <c r="J349" s="95">
        <f t="shared" si="28"/>
        <v>0</v>
      </c>
      <c r="K349" s="96">
        <f t="shared" si="29"/>
        <v>0</v>
      </c>
      <c r="L349" s="96">
        <f>(D349='SOLICITUD INSCRIPCIÓN'!$D$8)*1</f>
        <v>1</v>
      </c>
      <c r="M349" s="96">
        <f>(RANK($L349,$L$2:$L$1500,0)+COUNTIF($L$2:$L349,L349)-1)*L349</f>
        <v>348</v>
      </c>
      <c r="N349" s="96">
        <f>((D349='SOLICITUD INSCRIPCIÓN'!$D$8)*1)*J349</f>
        <v>0</v>
      </c>
      <c r="O349" s="96">
        <f>(RANK($N349,$N$2:$N$1500,0)+COUNTIF($N$2:$N349,N349)-1)*N349</f>
        <v>0</v>
      </c>
      <c r="P349" s="96">
        <f>((D349='SOLICITUD INSCRIPCIÓN'!$D$8)*1)*K349</f>
        <v>0</v>
      </c>
      <c r="Q349" s="96">
        <f>(RANK($P349,$P$2:$P$1500,0)+COUNTIF($P$2:$P349,P349)-1)*P349</f>
        <v>0</v>
      </c>
      <c r="R349" s="96">
        <f t="shared" si="25"/>
        <v>0</v>
      </c>
      <c r="S349" s="96" t="str">
        <f t="shared" si="26"/>
        <v/>
      </c>
      <c r="T349" s="96" t="str">
        <f t="shared" si="27"/>
        <v/>
      </c>
    </row>
    <row r="350" spans="1:20" ht="15" customHeight="1">
      <c r="A350" s="101"/>
      <c r="B350" s="102"/>
      <c r="C350" s="102"/>
      <c r="D350" s="102"/>
      <c r="E350" s="102"/>
      <c r="F350" s="102"/>
      <c r="G350" s="103"/>
      <c r="H350" s="102"/>
      <c r="I350" s="49"/>
      <c r="J350" s="95">
        <f t="shared" si="28"/>
        <v>0</v>
      </c>
      <c r="K350" s="96">
        <f t="shared" si="29"/>
        <v>0</v>
      </c>
      <c r="L350" s="96">
        <f>(D350='SOLICITUD INSCRIPCIÓN'!$D$8)*1</f>
        <v>1</v>
      </c>
      <c r="M350" s="96">
        <f>(RANK($L350,$L$2:$L$1500,0)+COUNTIF($L$2:$L350,L350)-1)*L350</f>
        <v>349</v>
      </c>
      <c r="N350" s="96">
        <f>((D350='SOLICITUD INSCRIPCIÓN'!$D$8)*1)*J350</f>
        <v>0</v>
      </c>
      <c r="O350" s="96">
        <f>(RANK($N350,$N$2:$N$1500,0)+COUNTIF($N$2:$N350,N350)-1)*N350</f>
        <v>0</v>
      </c>
      <c r="P350" s="96">
        <f>((D350='SOLICITUD INSCRIPCIÓN'!$D$8)*1)*K350</f>
        <v>0</v>
      </c>
      <c r="Q350" s="96">
        <f>(RANK($P350,$P$2:$P$1500,0)+COUNTIF($P$2:$P350,P350)-1)*P350</f>
        <v>0</v>
      </c>
      <c r="R350" s="96">
        <f t="shared" si="25"/>
        <v>0</v>
      </c>
      <c r="S350" s="96" t="str">
        <f t="shared" si="26"/>
        <v/>
      </c>
      <c r="T350" s="96" t="str">
        <f t="shared" si="27"/>
        <v/>
      </c>
    </row>
    <row r="351" spans="1:20" ht="15" customHeight="1">
      <c r="A351" s="101"/>
      <c r="B351" s="102"/>
      <c r="C351" s="102"/>
      <c r="D351" s="102"/>
      <c r="E351" s="102"/>
      <c r="F351" s="102"/>
      <c r="G351" s="103"/>
      <c r="H351" s="102"/>
      <c r="I351" s="49"/>
      <c r="J351" s="95">
        <f t="shared" si="28"/>
        <v>0</v>
      </c>
      <c r="K351" s="96">
        <f t="shared" si="29"/>
        <v>0</v>
      </c>
      <c r="L351" s="96">
        <f>(D351='SOLICITUD INSCRIPCIÓN'!$D$8)*1</f>
        <v>1</v>
      </c>
      <c r="M351" s="96">
        <f>(RANK($L351,$L$2:$L$1500,0)+COUNTIF($L$2:$L351,L351)-1)*L351</f>
        <v>350</v>
      </c>
      <c r="N351" s="96">
        <f>((D351='SOLICITUD INSCRIPCIÓN'!$D$8)*1)*J351</f>
        <v>0</v>
      </c>
      <c r="O351" s="96">
        <f>(RANK($N351,$N$2:$N$1500,0)+COUNTIF($N$2:$N351,N351)-1)*N351</f>
        <v>0</v>
      </c>
      <c r="P351" s="96">
        <f>((D351='SOLICITUD INSCRIPCIÓN'!$D$8)*1)*K351</f>
        <v>0</v>
      </c>
      <c r="Q351" s="96">
        <f>(RANK($P351,$P$2:$P$1500,0)+COUNTIF($P$2:$P351,P351)-1)*P351</f>
        <v>0</v>
      </c>
      <c r="R351" s="96">
        <f t="shared" si="25"/>
        <v>0</v>
      </c>
      <c r="S351" s="96" t="str">
        <f t="shared" si="26"/>
        <v/>
      </c>
      <c r="T351" s="96" t="str">
        <f t="shared" si="27"/>
        <v/>
      </c>
    </row>
    <row r="352" spans="1:20" ht="15" customHeight="1">
      <c r="A352" s="101"/>
      <c r="B352" s="102"/>
      <c r="C352" s="102"/>
      <c r="D352" s="102"/>
      <c r="E352" s="102"/>
      <c r="F352" s="102"/>
      <c r="G352" s="103"/>
      <c r="H352" s="102"/>
      <c r="I352" s="49"/>
      <c r="J352" s="95">
        <f t="shared" si="28"/>
        <v>0</v>
      </c>
      <c r="K352" s="96">
        <f t="shared" si="29"/>
        <v>0</v>
      </c>
      <c r="L352" s="96">
        <f>(D352='SOLICITUD INSCRIPCIÓN'!$D$8)*1</f>
        <v>1</v>
      </c>
      <c r="M352" s="96">
        <f>(RANK($L352,$L$2:$L$1500,0)+COUNTIF($L$2:$L352,L352)-1)*L352</f>
        <v>351</v>
      </c>
      <c r="N352" s="96">
        <f>((D352='SOLICITUD INSCRIPCIÓN'!$D$8)*1)*J352</f>
        <v>0</v>
      </c>
      <c r="O352" s="96">
        <f>(RANK($N352,$N$2:$N$1500,0)+COUNTIF($N$2:$N352,N352)-1)*N352</f>
        <v>0</v>
      </c>
      <c r="P352" s="96">
        <f>((D352='SOLICITUD INSCRIPCIÓN'!$D$8)*1)*K352</f>
        <v>0</v>
      </c>
      <c r="Q352" s="96">
        <f>(RANK($P352,$P$2:$P$1500,0)+COUNTIF($P$2:$P352,P352)-1)*P352</f>
        <v>0</v>
      </c>
      <c r="R352" s="96">
        <f t="shared" si="25"/>
        <v>0</v>
      </c>
      <c r="S352" s="96" t="str">
        <f t="shared" si="26"/>
        <v/>
      </c>
      <c r="T352" s="96" t="str">
        <f t="shared" si="27"/>
        <v/>
      </c>
    </row>
    <row r="353" spans="1:20" ht="15" customHeight="1">
      <c r="A353" s="101"/>
      <c r="B353" s="102"/>
      <c r="C353" s="102"/>
      <c r="D353" s="102"/>
      <c r="E353" s="102"/>
      <c r="F353" s="102"/>
      <c r="G353" s="103"/>
      <c r="H353" s="102"/>
      <c r="I353" s="104"/>
      <c r="J353" s="95">
        <f t="shared" si="28"/>
        <v>0</v>
      </c>
      <c r="K353" s="96">
        <f t="shared" si="29"/>
        <v>0</v>
      </c>
      <c r="L353" s="96">
        <f>(D353='SOLICITUD INSCRIPCIÓN'!$D$8)*1</f>
        <v>1</v>
      </c>
      <c r="M353" s="96">
        <f>(RANK($L353,$L$2:$L$1500,0)+COUNTIF($L$2:$L353,L353)-1)*L353</f>
        <v>352</v>
      </c>
      <c r="N353" s="96">
        <f>((D353='SOLICITUD INSCRIPCIÓN'!$D$8)*1)*J353</f>
        <v>0</v>
      </c>
      <c r="O353" s="96">
        <f>(RANK($N353,$N$2:$N$1500,0)+COUNTIF($N$2:$N353,N353)-1)*N353</f>
        <v>0</v>
      </c>
      <c r="P353" s="96">
        <f>((D353='SOLICITUD INSCRIPCIÓN'!$D$8)*1)*K353</f>
        <v>0</v>
      </c>
      <c r="Q353" s="96">
        <f>(RANK($P353,$P$2:$P$1500,0)+COUNTIF($P$2:$P353,P353)-1)*P353</f>
        <v>0</v>
      </c>
      <c r="R353" s="96">
        <f t="shared" si="25"/>
        <v>0</v>
      </c>
      <c r="S353" s="96" t="str">
        <f t="shared" si="26"/>
        <v/>
      </c>
      <c r="T353" s="96" t="str">
        <f t="shared" si="27"/>
        <v/>
      </c>
    </row>
    <row r="354" spans="1:20" ht="15" customHeight="1">
      <c r="A354" s="101"/>
      <c r="B354" s="102"/>
      <c r="C354" s="102"/>
      <c r="D354" s="102"/>
      <c r="E354" s="102"/>
      <c r="F354" s="102"/>
      <c r="G354" s="103"/>
      <c r="H354" s="102"/>
      <c r="I354" s="104"/>
      <c r="J354" s="95">
        <f t="shared" si="28"/>
        <v>0</v>
      </c>
      <c r="K354" s="96">
        <f t="shared" si="29"/>
        <v>0</v>
      </c>
      <c r="L354" s="96">
        <f>(D354='SOLICITUD INSCRIPCIÓN'!$D$8)*1</f>
        <v>1</v>
      </c>
      <c r="M354" s="96">
        <f>(RANK($L354,$L$2:$L$1500,0)+COUNTIF($L$2:$L354,L354)-1)*L354</f>
        <v>353</v>
      </c>
      <c r="N354" s="96">
        <f>((D354='SOLICITUD INSCRIPCIÓN'!$D$8)*1)*J354</f>
        <v>0</v>
      </c>
      <c r="O354" s="96">
        <f>(RANK($N354,$N$2:$N$1500,0)+COUNTIF($N$2:$N354,N354)-1)*N354</f>
        <v>0</v>
      </c>
      <c r="P354" s="96">
        <f>((D354='SOLICITUD INSCRIPCIÓN'!$D$8)*1)*K354</f>
        <v>0</v>
      </c>
      <c r="Q354" s="96">
        <f>(RANK($P354,$P$2:$P$1500,0)+COUNTIF($P$2:$P354,P354)-1)*P354</f>
        <v>0</v>
      </c>
      <c r="R354" s="96">
        <f t="shared" si="25"/>
        <v>0</v>
      </c>
      <c r="S354" s="96" t="str">
        <f t="shared" si="26"/>
        <v/>
      </c>
      <c r="T354" s="96" t="str">
        <f t="shared" si="27"/>
        <v/>
      </c>
    </row>
    <row r="355" spans="1:20" ht="15" customHeight="1">
      <c r="A355" s="101"/>
      <c r="B355" s="102"/>
      <c r="C355" s="102"/>
      <c r="D355" s="102"/>
      <c r="E355" s="102"/>
      <c r="F355" s="102"/>
      <c r="G355" s="103"/>
      <c r="H355" s="102"/>
      <c r="I355" s="49"/>
      <c r="J355" s="95">
        <f t="shared" si="28"/>
        <v>0</v>
      </c>
      <c r="K355" s="96">
        <f t="shared" si="29"/>
        <v>0</v>
      </c>
      <c r="L355" s="96">
        <f>(D355='SOLICITUD INSCRIPCIÓN'!$D$8)*1</f>
        <v>1</v>
      </c>
      <c r="M355" s="96">
        <f>(RANK($L355,$L$2:$L$1500,0)+COUNTIF($L$2:$L355,L355)-1)*L355</f>
        <v>354</v>
      </c>
      <c r="N355" s="96">
        <f>((D355='SOLICITUD INSCRIPCIÓN'!$D$8)*1)*J355</f>
        <v>0</v>
      </c>
      <c r="O355" s="96">
        <f>(RANK($N355,$N$2:$N$1500,0)+COUNTIF($N$2:$N355,N355)-1)*N355</f>
        <v>0</v>
      </c>
      <c r="P355" s="96">
        <f>((D355='SOLICITUD INSCRIPCIÓN'!$D$8)*1)*K355</f>
        <v>0</v>
      </c>
      <c r="Q355" s="96">
        <f>(RANK($P355,$P$2:$P$1500,0)+COUNTIF($P$2:$P355,P355)-1)*P355</f>
        <v>0</v>
      </c>
      <c r="R355" s="96">
        <f t="shared" si="25"/>
        <v>0</v>
      </c>
      <c r="S355" s="96" t="str">
        <f t="shared" si="26"/>
        <v/>
      </c>
      <c r="T355" s="96" t="str">
        <f t="shared" si="27"/>
        <v/>
      </c>
    </row>
    <row r="356" spans="1:20" ht="15" customHeight="1">
      <c r="A356" s="101"/>
      <c r="B356" s="102"/>
      <c r="C356" s="102"/>
      <c r="D356" s="102"/>
      <c r="E356" s="102"/>
      <c r="F356" s="102"/>
      <c r="G356" s="103"/>
      <c r="H356" s="102"/>
      <c r="I356" s="49"/>
      <c r="J356" s="95">
        <f t="shared" si="28"/>
        <v>0</v>
      </c>
      <c r="K356" s="96">
        <f t="shared" si="29"/>
        <v>0</v>
      </c>
      <c r="L356" s="96">
        <f>(D356='SOLICITUD INSCRIPCIÓN'!$D$8)*1</f>
        <v>1</v>
      </c>
      <c r="M356" s="96">
        <f>(RANK($L356,$L$2:$L$1500,0)+COUNTIF($L$2:$L356,L356)-1)*L356</f>
        <v>355</v>
      </c>
      <c r="N356" s="96">
        <f>((D356='SOLICITUD INSCRIPCIÓN'!$D$8)*1)*J356</f>
        <v>0</v>
      </c>
      <c r="O356" s="96">
        <f>(RANK($N356,$N$2:$N$1500,0)+COUNTIF($N$2:$N356,N356)-1)*N356</f>
        <v>0</v>
      </c>
      <c r="P356" s="96">
        <f>((D356='SOLICITUD INSCRIPCIÓN'!$D$8)*1)*K356</f>
        <v>0</v>
      </c>
      <c r="Q356" s="96">
        <f>(RANK($P356,$P$2:$P$1500,0)+COUNTIF($P$2:$P356,P356)-1)*P356</f>
        <v>0</v>
      </c>
      <c r="R356" s="96">
        <f t="shared" si="25"/>
        <v>0</v>
      </c>
      <c r="S356" s="96" t="str">
        <f t="shared" si="26"/>
        <v/>
      </c>
      <c r="T356" s="96" t="str">
        <f t="shared" si="27"/>
        <v/>
      </c>
    </row>
    <row r="357" spans="1:20" ht="15" customHeight="1">
      <c r="A357" s="101"/>
      <c r="B357" s="102"/>
      <c r="C357" s="102"/>
      <c r="D357" s="102"/>
      <c r="E357" s="102"/>
      <c r="F357" s="102"/>
      <c r="G357" s="103"/>
      <c r="H357" s="102"/>
      <c r="I357" s="49"/>
      <c r="J357" s="95">
        <f t="shared" si="28"/>
        <v>0</v>
      </c>
      <c r="K357" s="96">
        <f t="shared" si="29"/>
        <v>0</v>
      </c>
      <c r="L357" s="96">
        <f>(D357='SOLICITUD INSCRIPCIÓN'!$D$8)*1</f>
        <v>1</v>
      </c>
      <c r="M357" s="96">
        <f>(RANK($L357,$L$2:$L$1500,0)+COUNTIF($L$2:$L357,L357)-1)*L357</f>
        <v>356</v>
      </c>
      <c r="N357" s="96">
        <f>((D357='SOLICITUD INSCRIPCIÓN'!$D$8)*1)*J357</f>
        <v>0</v>
      </c>
      <c r="O357" s="96">
        <f>(RANK($N357,$N$2:$N$1500,0)+COUNTIF($N$2:$N357,N357)-1)*N357</f>
        <v>0</v>
      </c>
      <c r="P357" s="96">
        <f>((D357='SOLICITUD INSCRIPCIÓN'!$D$8)*1)*K357</f>
        <v>0</v>
      </c>
      <c r="Q357" s="96">
        <f>(RANK($P357,$P$2:$P$1500,0)+COUNTIF($P$2:$P357,P357)-1)*P357</f>
        <v>0</v>
      </c>
      <c r="R357" s="96">
        <f t="shared" si="25"/>
        <v>0</v>
      </c>
      <c r="S357" s="96" t="str">
        <f t="shared" si="26"/>
        <v/>
      </c>
      <c r="T357" s="96" t="str">
        <f t="shared" si="27"/>
        <v/>
      </c>
    </row>
    <row r="358" spans="1:20" ht="15" customHeight="1">
      <c r="A358" s="101"/>
      <c r="B358" s="102"/>
      <c r="C358" s="102"/>
      <c r="D358" s="102"/>
      <c r="E358" s="102"/>
      <c r="F358" s="102"/>
      <c r="G358" s="103"/>
      <c r="H358" s="102"/>
      <c r="I358" s="49"/>
      <c r="J358" s="95">
        <f t="shared" si="28"/>
        <v>0</v>
      </c>
      <c r="K358" s="96">
        <f t="shared" si="29"/>
        <v>0</v>
      </c>
      <c r="L358" s="96">
        <f>(D358='SOLICITUD INSCRIPCIÓN'!$D$8)*1</f>
        <v>1</v>
      </c>
      <c r="M358" s="96">
        <f>(RANK($L358,$L$2:$L$1500,0)+COUNTIF($L$2:$L358,L358)-1)*L358</f>
        <v>357</v>
      </c>
      <c r="N358" s="96">
        <f>((D358='SOLICITUD INSCRIPCIÓN'!$D$8)*1)*J358</f>
        <v>0</v>
      </c>
      <c r="O358" s="96">
        <f>(RANK($N358,$N$2:$N$1500,0)+COUNTIF($N$2:$N358,N358)-1)*N358</f>
        <v>0</v>
      </c>
      <c r="P358" s="96">
        <f>((D358='SOLICITUD INSCRIPCIÓN'!$D$8)*1)*K358</f>
        <v>0</v>
      </c>
      <c r="Q358" s="96">
        <f>(RANK($P358,$P$2:$P$1500,0)+COUNTIF($P$2:$P358,P358)-1)*P358</f>
        <v>0</v>
      </c>
      <c r="R358" s="96">
        <f t="shared" si="25"/>
        <v>0</v>
      </c>
      <c r="S358" s="96" t="str">
        <f t="shared" si="26"/>
        <v/>
      </c>
      <c r="T358" s="96" t="str">
        <f t="shared" si="27"/>
        <v/>
      </c>
    </row>
    <row r="359" spans="1:20" ht="15" customHeight="1">
      <c r="A359" s="101"/>
      <c r="B359" s="102"/>
      <c r="C359" s="102"/>
      <c r="D359" s="102"/>
      <c r="E359" s="102"/>
      <c r="F359" s="102"/>
      <c r="G359" s="103"/>
      <c r="H359" s="102"/>
      <c r="I359" s="49"/>
      <c r="J359" s="95">
        <f t="shared" si="28"/>
        <v>0</v>
      </c>
      <c r="K359" s="96">
        <f t="shared" si="29"/>
        <v>0</v>
      </c>
      <c r="L359" s="96">
        <f>(D359='SOLICITUD INSCRIPCIÓN'!$D$8)*1</f>
        <v>1</v>
      </c>
      <c r="M359" s="96">
        <f>(RANK($L359,$L$2:$L$1500,0)+COUNTIF($L$2:$L359,L359)-1)*L359</f>
        <v>358</v>
      </c>
      <c r="N359" s="96">
        <f>((D359='SOLICITUD INSCRIPCIÓN'!$D$8)*1)*J359</f>
        <v>0</v>
      </c>
      <c r="O359" s="96">
        <f>(RANK($N359,$N$2:$N$1500,0)+COUNTIF($N$2:$N359,N359)-1)*N359</f>
        <v>0</v>
      </c>
      <c r="P359" s="96">
        <f>((D359='SOLICITUD INSCRIPCIÓN'!$D$8)*1)*K359</f>
        <v>0</v>
      </c>
      <c r="Q359" s="96">
        <f>(RANK($P359,$P$2:$P$1500,0)+COUNTIF($P$2:$P359,P359)-1)*P359</f>
        <v>0</v>
      </c>
      <c r="R359" s="96">
        <f t="shared" si="25"/>
        <v>0</v>
      </c>
      <c r="S359" s="96" t="str">
        <f t="shared" si="26"/>
        <v/>
      </c>
      <c r="T359" s="96" t="str">
        <f t="shared" si="27"/>
        <v/>
      </c>
    </row>
    <row r="360" spans="1:20" ht="15" customHeight="1">
      <c r="A360" s="101"/>
      <c r="B360" s="102"/>
      <c r="C360" s="102"/>
      <c r="D360" s="102"/>
      <c r="E360" s="102"/>
      <c r="F360" s="102"/>
      <c r="G360" s="103"/>
      <c r="H360" s="102"/>
      <c r="I360" s="49"/>
      <c r="J360" s="95">
        <f t="shared" si="28"/>
        <v>0</v>
      </c>
      <c r="K360" s="96">
        <f t="shared" si="29"/>
        <v>0</v>
      </c>
      <c r="L360" s="96">
        <f>(D360='SOLICITUD INSCRIPCIÓN'!$D$8)*1</f>
        <v>1</v>
      </c>
      <c r="M360" s="96">
        <f>(RANK($L360,$L$2:$L$1500,0)+COUNTIF($L$2:$L360,L360)-1)*L360</f>
        <v>359</v>
      </c>
      <c r="N360" s="96">
        <f>((D360='SOLICITUD INSCRIPCIÓN'!$D$8)*1)*J360</f>
        <v>0</v>
      </c>
      <c r="O360" s="96">
        <f>(RANK($N360,$N$2:$N$1500,0)+COUNTIF($N$2:$N360,N360)-1)*N360</f>
        <v>0</v>
      </c>
      <c r="P360" s="96">
        <f>((D360='SOLICITUD INSCRIPCIÓN'!$D$8)*1)*K360</f>
        <v>0</v>
      </c>
      <c r="Q360" s="96">
        <f>(RANK($P360,$P$2:$P$1500,0)+COUNTIF($P$2:$P360,P360)-1)*P360</f>
        <v>0</v>
      </c>
      <c r="R360" s="96">
        <f t="shared" si="25"/>
        <v>0</v>
      </c>
      <c r="S360" s="96" t="str">
        <f t="shared" si="26"/>
        <v/>
      </c>
      <c r="T360" s="96" t="str">
        <f t="shared" si="27"/>
        <v/>
      </c>
    </row>
    <row r="361" spans="1:20" ht="15" customHeight="1">
      <c r="A361" s="101"/>
      <c r="B361" s="102"/>
      <c r="C361" s="102"/>
      <c r="D361" s="102"/>
      <c r="E361" s="102"/>
      <c r="F361" s="102"/>
      <c r="G361" s="103"/>
      <c r="H361" s="102"/>
      <c r="I361" s="49"/>
      <c r="J361" s="95">
        <f t="shared" si="28"/>
        <v>0</v>
      </c>
      <c r="K361" s="96">
        <f t="shared" si="29"/>
        <v>0</v>
      </c>
      <c r="L361" s="96">
        <f>(D361='SOLICITUD INSCRIPCIÓN'!$D$8)*1</f>
        <v>1</v>
      </c>
      <c r="M361" s="96">
        <f>(RANK($L361,$L$2:$L$1500,0)+COUNTIF($L$2:$L361,L361)-1)*L361</f>
        <v>360</v>
      </c>
      <c r="N361" s="96">
        <f>((D361='SOLICITUD INSCRIPCIÓN'!$D$8)*1)*J361</f>
        <v>0</v>
      </c>
      <c r="O361" s="96">
        <f>(RANK($N361,$N$2:$N$1500,0)+COUNTIF($N$2:$N361,N361)-1)*N361</f>
        <v>0</v>
      </c>
      <c r="P361" s="96">
        <f>((D361='SOLICITUD INSCRIPCIÓN'!$D$8)*1)*K361</f>
        <v>0</v>
      </c>
      <c r="Q361" s="96">
        <f>(RANK($P361,$P$2:$P$1500,0)+COUNTIF($P$2:$P361,P361)-1)*P361</f>
        <v>0</v>
      </c>
      <c r="R361" s="96">
        <f t="shared" si="25"/>
        <v>0</v>
      </c>
      <c r="S361" s="96" t="str">
        <f t="shared" si="26"/>
        <v/>
      </c>
      <c r="T361" s="96" t="str">
        <f t="shared" si="27"/>
        <v/>
      </c>
    </row>
    <row r="362" spans="1:20" ht="15" customHeight="1">
      <c r="A362" s="101"/>
      <c r="B362" s="102"/>
      <c r="C362" s="102"/>
      <c r="D362" s="102"/>
      <c r="E362" s="102"/>
      <c r="F362" s="102"/>
      <c r="G362" s="103"/>
      <c r="H362" s="102"/>
      <c r="I362" s="49"/>
      <c r="J362" s="95">
        <f t="shared" si="28"/>
        <v>0</v>
      </c>
      <c r="K362" s="96">
        <f t="shared" si="29"/>
        <v>0</v>
      </c>
      <c r="L362" s="96">
        <f>(D362='SOLICITUD INSCRIPCIÓN'!$D$8)*1</f>
        <v>1</v>
      </c>
      <c r="M362" s="96">
        <f>(RANK($L362,$L$2:$L$1500,0)+COUNTIF($L$2:$L362,L362)-1)*L362</f>
        <v>361</v>
      </c>
      <c r="N362" s="96">
        <f>((D362='SOLICITUD INSCRIPCIÓN'!$D$8)*1)*J362</f>
        <v>0</v>
      </c>
      <c r="O362" s="96">
        <f>(RANK($N362,$N$2:$N$1500,0)+COUNTIF($N$2:$N362,N362)-1)*N362</f>
        <v>0</v>
      </c>
      <c r="P362" s="96">
        <f>((D362='SOLICITUD INSCRIPCIÓN'!$D$8)*1)*K362</f>
        <v>0</v>
      </c>
      <c r="Q362" s="96">
        <f>(RANK($P362,$P$2:$P$1500,0)+COUNTIF($P$2:$P362,P362)-1)*P362</f>
        <v>0</v>
      </c>
      <c r="R362" s="96">
        <f t="shared" si="25"/>
        <v>0</v>
      </c>
      <c r="S362" s="96" t="str">
        <f t="shared" si="26"/>
        <v/>
      </c>
      <c r="T362" s="96" t="str">
        <f t="shared" si="27"/>
        <v/>
      </c>
    </row>
    <row r="363" spans="1:20" ht="15" customHeight="1">
      <c r="A363" s="101"/>
      <c r="B363" s="102"/>
      <c r="C363" s="102"/>
      <c r="D363" s="102"/>
      <c r="E363" s="102"/>
      <c r="F363" s="102"/>
      <c r="G363" s="103"/>
      <c r="H363" s="102"/>
      <c r="I363" s="49"/>
      <c r="J363" s="95">
        <f t="shared" si="28"/>
        <v>0</v>
      </c>
      <c r="K363" s="96">
        <f t="shared" si="29"/>
        <v>0</v>
      </c>
      <c r="L363" s="96">
        <f>(D363='SOLICITUD INSCRIPCIÓN'!$D$8)*1</f>
        <v>1</v>
      </c>
      <c r="M363" s="96">
        <f>(RANK($L363,$L$2:$L$1500,0)+COUNTIF($L$2:$L363,L363)-1)*L363</f>
        <v>362</v>
      </c>
      <c r="N363" s="96">
        <f>((D363='SOLICITUD INSCRIPCIÓN'!$D$8)*1)*J363</f>
        <v>0</v>
      </c>
      <c r="O363" s="96">
        <f>(RANK($N363,$N$2:$N$1500,0)+COUNTIF($N$2:$N363,N363)-1)*N363</f>
        <v>0</v>
      </c>
      <c r="P363" s="96">
        <f>((D363='SOLICITUD INSCRIPCIÓN'!$D$8)*1)*K363</f>
        <v>0</v>
      </c>
      <c r="Q363" s="96">
        <f>(RANK($P363,$P$2:$P$1500,0)+COUNTIF($P$2:$P363,P363)-1)*P363</f>
        <v>0</v>
      </c>
      <c r="R363" s="96">
        <f t="shared" si="25"/>
        <v>0</v>
      </c>
      <c r="S363" s="96" t="str">
        <f t="shared" si="26"/>
        <v/>
      </c>
      <c r="T363" s="96" t="str">
        <f t="shared" si="27"/>
        <v/>
      </c>
    </row>
    <row r="364" spans="1:20" ht="15" customHeight="1">
      <c r="A364" s="101"/>
      <c r="B364" s="102"/>
      <c r="C364" s="102"/>
      <c r="D364" s="102"/>
      <c r="E364" s="102"/>
      <c r="F364" s="102"/>
      <c r="G364" s="103"/>
      <c r="H364" s="102"/>
      <c r="I364" s="49"/>
      <c r="J364" s="95">
        <f t="shared" si="28"/>
        <v>0</v>
      </c>
      <c r="K364" s="96">
        <f t="shared" si="29"/>
        <v>0</v>
      </c>
      <c r="L364" s="96">
        <f>(D364='SOLICITUD INSCRIPCIÓN'!$D$8)*1</f>
        <v>1</v>
      </c>
      <c r="M364" s="96">
        <f>(RANK($L364,$L$2:$L$1500,0)+COUNTIF($L$2:$L364,L364)-1)*L364</f>
        <v>363</v>
      </c>
      <c r="N364" s="96">
        <f>((D364='SOLICITUD INSCRIPCIÓN'!$D$8)*1)*J364</f>
        <v>0</v>
      </c>
      <c r="O364" s="96">
        <f>(RANK($N364,$N$2:$N$1500,0)+COUNTIF($N$2:$N364,N364)-1)*N364</f>
        <v>0</v>
      </c>
      <c r="P364" s="96">
        <f>((D364='SOLICITUD INSCRIPCIÓN'!$D$8)*1)*K364</f>
        <v>0</v>
      </c>
      <c r="Q364" s="96">
        <f>(RANK($P364,$P$2:$P$1500,0)+COUNTIF($P$2:$P364,P364)-1)*P364</f>
        <v>0</v>
      </c>
      <c r="R364" s="96">
        <f t="shared" si="25"/>
        <v>0</v>
      </c>
      <c r="S364" s="96" t="str">
        <f t="shared" si="26"/>
        <v/>
      </c>
      <c r="T364" s="96" t="str">
        <f t="shared" si="27"/>
        <v/>
      </c>
    </row>
    <row r="365" spans="1:20" ht="15" customHeight="1">
      <c r="A365" s="101"/>
      <c r="B365" s="102"/>
      <c r="C365" s="102"/>
      <c r="D365" s="102"/>
      <c r="E365" s="102"/>
      <c r="F365" s="102"/>
      <c r="G365" s="103"/>
      <c r="H365" s="102"/>
      <c r="I365" s="49"/>
      <c r="J365" s="95">
        <f t="shared" si="28"/>
        <v>0</v>
      </c>
      <c r="K365" s="96">
        <f t="shared" si="29"/>
        <v>0</v>
      </c>
      <c r="L365" s="96">
        <f>(D365='SOLICITUD INSCRIPCIÓN'!$D$8)*1</f>
        <v>1</v>
      </c>
      <c r="M365" s="96">
        <f>(RANK($L365,$L$2:$L$1500,0)+COUNTIF($L$2:$L365,L365)-1)*L365</f>
        <v>364</v>
      </c>
      <c r="N365" s="96">
        <f>((D365='SOLICITUD INSCRIPCIÓN'!$D$8)*1)*J365</f>
        <v>0</v>
      </c>
      <c r="O365" s="96">
        <f>(RANK($N365,$N$2:$N$1500,0)+COUNTIF($N$2:$N365,N365)-1)*N365</f>
        <v>0</v>
      </c>
      <c r="P365" s="96">
        <f>((D365='SOLICITUD INSCRIPCIÓN'!$D$8)*1)*K365</f>
        <v>0</v>
      </c>
      <c r="Q365" s="96">
        <f>(RANK($P365,$P$2:$P$1500,0)+COUNTIF($P$2:$P365,P365)-1)*P365</f>
        <v>0</v>
      </c>
      <c r="R365" s="96">
        <f t="shared" si="25"/>
        <v>0</v>
      </c>
      <c r="S365" s="96" t="str">
        <f t="shared" si="26"/>
        <v/>
      </c>
      <c r="T365" s="96" t="str">
        <f t="shared" si="27"/>
        <v/>
      </c>
    </row>
    <row r="366" spans="1:20" ht="15" customHeight="1">
      <c r="A366" s="101"/>
      <c r="B366" s="102"/>
      <c r="C366" s="102"/>
      <c r="D366" s="102"/>
      <c r="E366" s="102"/>
      <c r="F366" s="102"/>
      <c r="G366" s="103"/>
      <c r="H366" s="102"/>
      <c r="I366" s="49"/>
      <c r="J366" s="95">
        <f t="shared" si="28"/>
        <v>0</v>
      </c>
      <c r="K366" s="96">
        <f t="shared" si="29"/>
        <v>0</v>
      </c>
      <c r="L366" s="96">
        <f>(D366='SOLICITUD INSCRIPCIÓN'!$D$8)*1</f>
        <v>1</v>
      </c>
      <c r="M366" s="96">
        <f>(RANK($L366,$L$2:$L$1500,0)+COUNTIF($L$2:$L366,L366)-1)*L366</f>
        <v>365</v>
      </c>
      <c r="N366" s="96">
        <f>((D366='SOLICITUD INSCRIPCIÓN'!$D$8)*1)*J366</f>
        <v>0</v>
      </c>
      <c r="O366" s="96">
        <f>(RANK($N366,$N$2:$N$1500,0)+COUNTIF($N$2:$N366,N366)-1)*N366</f>
        <v>0</v>
      </c>
      <c r="P366" s="96">
        <f>((D366='SOLICITUD INSCRIPCIÓN'!$D$8)*1)*K366</f>
        <v>0</v>
      </c>
      <c r="Q366" s="96">
        <f>(RANK($P366,$P$2:$P$1500,0)+COUNTIF($P$2:$P366,P366)-1)*P366</f>
        <v>0</v>
      </c>
      <c r="R366" s="96">
        <f t="shared" si="25"/>
        <v>0</v>
      </c>
      <c r="S366" s="96" t="str">
        <f t="shared" si="26"/>
        <v/>
      </c>
      <c r="T366" s="96" t="str">
        <f t="shared" si="27"/>
        <v/>
      </c>
    </row>
    <row r="367" spans="1:20" ht="15" customHeight="1">
      <c r="A367" s="101"/>
      <c r="B367" s="102"/>
      <c r="C367" s="102"/>
      <c r="D367" s="102"/>
      <c r="E367" s="102"/>
      <c r="F367" s="102"/>
      <c r="G367" s="103"/>
      <c r="H367" s="102"/>
      <c r="I367" s="49"/>
      <c r="J367" s="95">
        <f t="shared" si="28"/>
        <v>0</v>
      </c>
      <c r="K367" s="96">
        <f t="shared" si="29"/>
        <v>0</v>
      </c>
      <c r="L367" s="96">
        <f>(D367='SOLICITUD INSCRIPCIÓN'!$D$8)*1</f>
        <v>1</v>
      </c>
      <c r="M367" s="96">
        <f>(RANK($L367,$L$2:$L$1500,0)+COUNTIF($L$2:$L367,L367)-1)*L367</f>
        <v>366</v>
      </c>
      <c r="N367" s="96">
        <f>((D367='SOLICITUD INSCRIPCIÓN'!$D$8)*1)*J367</f>
        <v>0</v>
      </c>
      <c r="O367" s="96">
        <f>(RANK($N367,$N$2:$N$1500,0)+COUNTIF($N$2:$N367,N367)-1)*N367</f>
        <v>0</v>
      </c>
      <c r="P367" s="96">
        <f>((D367='SOLICITUD INSCRIPCIÓN'!$D$8)*1)*K367</f>
        <v>0</v>
      </c>
      <c r="Q367" s="96">
        <f>(RANK($P367,$P$2:$P$1500,0)+COUNTIF($P$2:$P367,P367)-1)*P367</f>
        <v>0</v>
      </c>
      <c r="R367" s="96">
        <f t="shared" si="25"/>
        <v>0</v>
      </c>
      <c r="S367" s="96" t="str">
        <f t="shared" si="26"/>
        <v/>
      </c>
      <c r="T367" s="96" t="str">
        <f t="shared" si="27"/>
        <v/>
      </c>
    </row>
    <row r="368" spans="1:20" ht="15" customHeight="1">
      <c r="A368" s="101"/>
      <c r="B368" s="102"/>
      <c r="C368" s="102"/>
      <c r="D368" s="102"/>
      <c r="E368" s="102"/>
      <c r="F368" s="102"/>
      <c r="G368" s="103"/>
      <c r="H368" s="102"/>
      <c r="I368" s="49"/>
      <c r="J368" s="95">
        <f t="shared" si="28"/>
        <v>0</v>
      </c>
      <c r="K368" s="96">
        <f t="shared" si="29"/>
        <v>0</v>
      </c>
      <c r="L368" s="96">
        <f>(D368='SOLICITUD INSCRIPCIÓN'!$D$8)*1</f>
        <v>1</v>
      </c>
      <c r="M368" s="96">
        <f>(RANK($L368,$L$2:$L$1500,0)+COUNTIF($L$2:$L368,L368)-1)*L368</f>
        <v>367</v>
      </c>
      <c r="N368" s="96">
        <f>((D368='SOLICITUD INSCRIPCIÓN'!$D$8)*1)*J368</f>
        <v>0</v>
      </c>
      <c r="O368" s="96">
        <f>(RANK($N368,$N$2:$N$1500,0)+COUNTIF($N$2:$N368,N368)-1)*N368</f>
        <v>0</v>
      </c>
      <c r="P368" s="96">
        <f>((D368='SOLICITUD INSCRIPCIÓN'!$D$8)*1)*K368</f>
        <v>0</v>
      </c>
      <c r="Q368" s="96">
        <f>(RANK($P368,$P$2:$P$1500,0)+COUNTIF($P$2:$P368,P368)-1)*P368</f>
        <v>0</v>
      </c>
      <c r="R368" s="96">
        <f t="shared" si="25"/>
        <v>0</v>
      </c>
      <c r="S368" s="96" t="str">
        <f t="shared" si="26"/>
        <v/>
      </c>
      <c r="T368" s="96" t="str">
        <f t="shared" si="27"/>
        <v/>
      </c>
    </row>
    <row r="369" spans="1:20" ht="15" customHeight="1">
      <c r="A369" s="101"/>
      <c r="B369" s="102"/>
      <c r="C369" s="102"/>
      <c r="D369" s="102"/>
      <c r="E369" s="102"/>
      <c r="F369" s="102"/>
      <c r="G369" s="103"/>
      <c r="H369" s="102"/>
      <c r="I369" s="49"/>
      <c r="J369" s="95">
        <f t="shared" si="28"/>
        <v>0</v>
      </c>
      <c r="K369" s="96">
        <f t="shared" si="29"/>
        <v>0</v>
      </c>
      <c r="L369" s="96">
        <f>(D369='SOLICITUD INSCRIPCIÓN'!$D$8)*1</f>
        <v>1</v>
      </c>
      <c r="M369" s="96">
        <f>(RANK($L369,$L$2:$L$1500,0)+COUNTIF($L$2:$L369,L369)-1)*L369</f>
        <v>368</v>
      </c>
      <c r="N369" s="96">
        <f>((D369='SOLICITUD INSCRIPCIÓN'!$D$8)*1)*J369</f>
        <v>0</v>
      </c>
      <c r="O369" s="96">
        <f>(RANK($N369,$N$2:$N$1500,0)+COUNTIF($N$2:$N369,N369)-1)*N369</f>
        <v>0</v>
      </c>
      <c r="P369" s="96">
        <f>((D369='SOLICITUD INSCRIPCIÓN'!$D$8)*1)*K369</f>
        <v>0</v>
      </c>
      <c r="Q369" s="96">
        <f>(RANK($P369,$P$2:$P$1500,0)+COUNTIF($P$2:$P369,P369)-1)*P369</f>
        <v>0</v>
      </c>
      <c r="R369" s="96">
        <f t="shared" si="25"/>
        <v>0</v>
      </c>
      <c r="S369" s="96" t="str">
        <f t="shared" si="26"/>
        <v/>
      </c>
      <c r="T369" s="96" t="str">
        <f t="shared" si="27"/>
        <v/>
      </c>
    </row>
    <row r="370" spans="1:20" ht="15" customHeight="1">
      <c r="A370" s="101"/>
      <c r="B370" s="102"/>
      <c r="C370" s="102"/>
      <c r="D370" s="102"/>
      <c r="E370" s="102"/>
      <c r="F370" s="102"/>
      <c r="G370" s="103"/>
      <c r="H370" s="102"/>
      <c r="I370" s="49"/>
      <c r="J370" s="95">
        <f t="shared" si="28"/>
        <v>0</v>
      </c>
      <c r="K370" s="96">
        <f t="shared" si="29"/>
        <v>0</v>
      </c>
      <c r="L370" s="96">
        <f>(D370='SOLICITUD INSCRIPCIÓN'!$D$8)*1</f>
        <v>1</v>
      </c>
      <c r="M370" s="96">
        <f>(RANK($L370,$L$2:$L$1500,0)+COUNTIF($L$2:$L370,L370)-1)*L370</f>
        <v>369</v>
      </c>
      <c r="N370" s="96">
        <f>((D370='SOLICITUD INSCRIPCIÓN'!$D$8)*1)*J370</f>
        <v>0</v>
      </c>
      <c r="O370" s="96">
        <f>(RANK($N370,$N$2:$N$1500,0)+COUNTIF($N$2:$N370,N370)-1)*N370</f>
        <v>0</v>
      </c>
      <c r="P370" s="96">
        <f>((D370='SOLICITUD INSCRIPCIÓN'!$D$8)*1)*K370</f>
        <v>0</v>
      </c>
      <c r="Q370" s="96">
        <f>(RANK($P370,$P$2:$P$1500,0)+COUNTIF($P$2:$P370,P370)-1)*P370</f>
        <v>0</v>
      </c>
      <c r="R370" s="96">
        <f t="shared" si="25"/>
        <v>0</v>
      </c>
      <c r="S370" s="96" t="str">
        <f t="shared" si="26"/>
        <v/>
      </c>
      <c r="T370" s="96" t="str">
        <f t="shared" si="27"/>
        <v/>
      </c>
    </row>
    <row r="371" spans="1:20" ht="15" customHeight="1">
      <c r="A371" s="101"/>
      <c r="B371" s="102"/>
      <c r="C371" s="102"/>
      <c r="D371" s="102"/>
      <c r="E371" s="102"/>
      <c r="F371" s="102"/>
      <c r="G371" s="103"/>
      <c r="H371" s="102"/>
      <c r="I371" s="49"/>
      <c r="J371" s="95">
        <f t="shared" si="28"/>
        <v>0</v>
      </c>
      <c r="K371" s="96">
        <f t="shared" si="29"/>
        <v>0</v>
      </c>
      <c r="L371" s="96">
        <f>(D371='SOLICITUD INSCRIPCIÓN'!$D$8)*1</f>
        <v>1</v>
      </c>
      <c r="M371" s="96">
        <f>(RANK($L371,$L$2:$L$1500,0)+COUNTIF($L$2:$L371,L371)-1)*L371</f>
        <v>370</v>
      </c>
      <c r="N371" s="96">
        <f>((D371='SOLICITUD INSCRIPCIÓN'!$D$8)*1)*J371</f>
        <v>0</v>
      </c>
      <c r="O371" s="96">
        <f>(RANK($N371,$N$2:$N$1500,0)+COUNTIF($N$2:$N371,N371)-1)*N371</f>
        <v>0</v>
      </c>
      <c r="P371" s="96">
        <f>((D371='SOLICITUD INSCRIPCIÓN'!$D$8)*1)*K371</f>
        <v>0</v>
      </c>
      <c r="Q371" s="96">
        <f>(RANK($P371,$P$2:$P$1500,0)+COUNTIF($P$2:$P371,P371)-1)*P371</f>
        <v>0</v>
      </c>
      <c r="R371" s="96">
        <f t="shared" si="25"/>
        <v>0</v>
      </c>
      <c r="S371" s="96" t="str">
        <f t="shared" si="26"/>
        <v/>
      </c>
      <c r="T371" s="96" t="str">
        <f t="shared" si="27"/>
        <v/>
      </c>
    </row>
    <row r="372" spans="1:20" ht="15" customHeight="1">
      <c r="A372" s="101"/>
      <c r="B372" s="102"/>
      <c r="C372" s="102"/>
      <c r="D372" s="102"/>
      <c r="E372" s="102"/>
      <c r="F372" s="102"/>
      <c r="G372" s="103"/>
      <c r="H372" s="102"/>
      <c r="I372" s="49"/>
      <c r="J372" s="95">
        <f t="shared" si="28"/>
        <v>0</v>
      </c>
      <c r="K372" s="96">
        <f t="shared" si="29"/>
        <v>0</v>
      </c>
      <c r="L372" s="96">
        <f>(D372='SOLICITUD INSCRIPCIÓN'!$D$8)*1</f>
        <v>1</v>
      </c>
      <c r="M372" s="96">
        <f>(RANK($L372,$L$2:$L$1500,0)+COUNTIF($L$2:$L372,L372)-1)*L372</f>
        <v>371</v>
      </c>
      <c r="N372" s="96">
        <f>((D372='SOLICITUD INSCRIPCIÓN'!$D$8)*1)*J372</f>
        <v>0</v>
      </c>
      <c r="O372" s="96">
        <f>(RANK($N372,$N$2:$N$1500,0)+COUNTIF($N$2:$N372,N372)-1)*N372</f>
        <v>0</v>
      </c>
      <c r="P372" s="96">
        <f>((D372='SOLICITUD INSCRIPCIÓN'!$D$8)*1)*K372</f>
        <v>0</v>
      </c>
      <c r="Q372" s="96">
        <f>(RANK($P372,$P$2:$P$1500,0)+COUNTIF($P$2:$P372,P372)-1)*P372</f>
        <v>0</v>
      </c>
      <c r="R372" s="96">
        <f t="shared" si="25"/>
        <v>0</v>
      </c>
      <c r="S372" s="96" t="str">
        <f t="shared" si="26"/>
        <v/>
      </c>
      <c r="T372" s="96" t="str">
        <f t="shared" si="27"/>
        <v/>
      </c>
    </row>
    <row r="373" spans="1:20" ht="15" customHeight="1">
      <c r="A373" s="101"/>
      <c r="B373" s="102"/>
      <c r="C373" s="102"/>
      <c r="D373" s="102"/>
      <c r="E373" s="102"/>
      <c r="F373" s="102"/>
      <c r="G373" s="103"/>
      <c r="H373" s="102"/>
      <c r="I373" s="49"/>
      <c r="J373" s="95">
        <f t="shared" si="28"/>
        <v>0</v>
      </c>
      <c r="K373" s="96">
        <f t="shared" si="29"/>
        <v>0</v>
      </c>
      <c r="L373" s="96">
        <f>(D373='SOLICITUD INSCRIPCIÓN'!$D$8)*1</f>
        <v>1</v>
      </c>
      <c r="M373" s="96">
        <f>(RANK($L373,$L$2:$L$1500,0)+COUNTIF($L$2:$L373,L373)-1)*L373</f>
        <v>372</v>
      </c>
      <c r="N373" s="96">
        <f>((D373='SOLICITUD INSCRIPCIÓN'!$D$8)*1)*J373</f>
        <v>0</v>
      </c>
      <c r="O373" s="96">
        <f>(RANK($N373,$N$2:$N$1500,0)+COUNTIF($N$2:$N373,N373)-1)*N373</f>
        <v>0</v>
      </c>
      <c r="P373" s="96">
        <f>((D373='SOLICITUD INSCRIPCIÓN'!$D$8)*1)*K373</f>
        <v>0</v>
      </c>
      <c r="Q373" s="96">
        <f>(RANK($P373,$P$2:$P$1500,0)+COUNTIF($P$2:$P373,P373)-1)*P373</f>
        <v>0</v>
      </c>
      <c r="R373" s="96">
        <f t="shared" si="25"/>
        <v>0</v>
      </c>
      <c r="S373" s="96" t="str">
        <f t="shared" si="26"/>
        <v/>
      </c>
      <c r="T373" s="96" t="str">
        <f t="shared" si="27"/>
        <v/>
      </c>
    </row>
    <row r="374" spans="1:20" ht="15" customHeight="1">
      <c r="A374" s="101"/>
      <c r="B374" s="102"/>
      <c r="C374" s="102"/>
      <c r="D374" s="102"/>
      <c r="E374" s="102"/>
      <c r="F374" s="102"/>
      <c r="G374" s="103"/>
      <c r="H374" s="102"/>
      <c r="I374" s="49"/>
      <c r="J374" s="95">
        <f t="shared" si="28"/>
        <v>0</v>
      </c>
      <c r="K374" s="96">
        <f t="shared" si="29"/>
        <v>0</v>
      </c>
      <c r="L374" s="96">
        <f>(D374='SOLICITUD INSCRIPCIÓN'!$D$8)*1</f>
        <v>1</v>
      </c>
      <c r="M374" s="96">
        <f>(RANK($L374,$L$2:$L$1500,0)+COUNTIF($L$2:$L374,L374)-1)*L374</f>
        <v>373</v>
      </c>
      <c r="N374" s="96">
        <f>((D374='SOLICITUD INSCRIPCIÓN'!$D$8)*1)*J374</f>
        <v>0</v>
      </c>
      <c r="O374" s="96">
        <f>(RANK($N374,$N$2:$N$1500,0)+COUNTIF($N$2:$N374,N374)-1)*N374</f>
        <v>0</v>
      </c>
      <c r="P374" s="96">
        <f>((D374='SOLICITUD INSCRIPCIÓN'!$D$8)*1)*K374</f>
        <v>0</v>
      </c>
      <c r="Q374" s="96">
        <f>(RANK($P374,$P$2:$P$1500,0)+COUNTIF($P$2:$P374,P374)-1)*P374</f>
        <v>0</v>
      </c>
      <c r="R374" s="96">
        <f t="shared" si="25"/>
        <v>0</v>
      </c>
      <c r="S374" s="96" t="str">
        <f t="shared" si="26"/>
        <v/>
      </c>
      <c r="T374" s="96" t="str">
        <f t="shared" si="27"/>
        <v/>
      </c>
    </row>
    <row r="375" spans="1:20" ht="15" customHeight="1">
      <c r="A375" s="101"/>
      <c r="B375" s="102"/>
      <c r="C375" s="102"/>
      <c r="D375" s="102"/>
      <c r="E375" s="102"/>
      <c r="F375" s="102"/>
      <c r="G375" s="103"/>
      <c r="H375" s="102"/>
      <c r="I375" s="49"/>
      <c r="J375" s="95">
        <f t="shared" si="28"/>
        <v>0</v>
      </c>
      <c r="K375" s="96">
        <f t="shared" si="29"/>
        <v>0</v>
      </c>
      <c r="L375" s="96">
        <f>(D375='SOLICITUD INSCRIPCIÓN'!$D$8)*1</f>
        <v>1</v>
      </c>
      <c r="M375" s="96">
        <f>(RANK($L375,$L$2:$L$1500,0)+COUNTIF($L$2:$L375,L375)-1)*L375</f>
        <v>374</v>
      </c>
      <c r="N375" s="96">
        <f>((D375='SOLICITUD INSCRIPCIÓN'!$D$8)*1)*J375</f>
        <v>0</v>
      </c>
      <c r="O375" s="96">
        <f>(RANK($N375,$N$2:$N$1500,0)+COUNTIF($N$2:$N375,N375)-1)*N375</f>
        <v>0</v>
      </c>
      <c r="P375" s="96">
        <f>((D375='SOLICITUD INSCRIPCIÓN'!$D$8)*1)*K375</f>
        <v>0</v>
      </c>
      <c r="Q375" s="96">
        <f>(RANK($P375,$P$2:$P$1500,0)+COUNTIF($P$2:$P375,P375)-1)*P375</f>
        <v>0</v>
      </c>
      <c r="R375" s="96">
        <f t="shared" si="25"/>
        <v>0</v>
      </c>
      <c r="S375" s="96" t="str">
        <f t="shared" si="26"/>
        <v/>
      </c>
      <c r="T375" s="96" t="str">
        <f t="shared" si="27"/>
        <v/>
      </c>
    </row>
    <row r="376" spans="1:20" ht="15" customHeight="1">
      <c r="A376" s="101"/>
      <c r="B376" s="102"/>
      <c r="C376" s="102"/>
      <c r="D376" s="102"/>
      <c r="E376" s="102"/>
      <c r="F376" s="102"/>
      <c r="G376" s="103"/>
      <c r="H376" s="102"/>
      <c r="I376" s="49"/>
      <c r="J376" s="95">
        <f t="shared" si="28"/>
        <v>0</v>
      </c>
      <c r="K376" s="96">
        <f t="shared" si="29"/>
        <v>0</v>
      </c>
      <c r="L376" s="96">
        <f>(D376='SOLICITUD INSCRIPCIÓN'!$D$8)*1</f>
        <v>1</v>
      </c>
      <c r="M376" s="96">
        <f>(RANK($L376,$L$2:$L$1500,0)+COUNTIF($L$2:$L376,L376)-1)*L376</f>
        <v>375</v>
      </c>
      <c r="N376" s="96">
        <f>((D376='SOLICITUD INSCRIPCIÓN'!$D$8)*1)*J376</f>
        <v>0</v>
      </c>
      <c r="O376" s="96">
        <f>(RANK($N376,$N$2:$N$1500,0)+COUNTIF($N$2:$N376,N376)-1)*N376</f>
        <v>0</v>
      </c>
      <c r="P376" s="96">
        <f>((D376='SOLICITUD INSCRIPCIÓN'!$D$8)*1)*K376</f>
        <v>0</v>
      </c>
      <c r="Q376" s="96">
        <f>(RANK($P376,$P$2:$P$1500,0)+COUNTIF($P$2:$P376,P376)-1)*P376</f>
        <v>0</v>
      </c>
      <c r="R376" s="96">
        <f t="shared" si="25"/>
        <v>0</v>
      </c>
      <c r="S376" s="96" t="str">
        <f t="shared" si="26"/>
        <v/>
      </c>
      <c r="T376" s="96" t="str">
        <f t="shared" si="27"/>
        <v/>
      </c>
    </row>
    <row r="377" spans="1:20" ht="15" customHeight="1">
      <c r="A377" s="101"/>
      <c r="B377" s="102"/>
      <c r="C377" s="102"/>
      <c r="D377" s="102"/>
      <c r="E377" s="102"/>
      <c r="F377" s="102"/>
      <c r="G377" s="103"/>
      <c r="H377" s="102"/>
      <c r="I377" s="49"/>
      <c r="J377" s="95">
        <f t="shared" si="28"/>
        <v>0</v>
      </c>
      <c r="K377" s="96">
        <f t="shared" si="29"/>
        <v>0</v>
      </c>
      <c r="L377" s="96">
        <f>(D377='SOLICITUD INSCRIPCIÓN'!$D$8)*1</f>
        <v>1</v>
      </c>
      <c r="M377" s="96">
        <f>(RANK($L377,$L$2:$L$1500,0)+COUNTIF($L$2:$L377,L377)-1)*L377</f>
        <v>376</v>
      </c>
      <c r="N377" s="96">
        <f>((D377='SOLICITUD INSCRIPCIÓN'!$D$8)*1)*J377</f>
        <v>0</v>
      </c>
      <c r="O377" s="96">
        <f>(RANK($N377,$N$2:$N$1500,0)+COUNTIF($N$2:$N377,N377)-1)*N377</f>
        <v>0</v>
      </c>
      <c r="P377" s="96">
        <f>((D377='SOLICITUD INSCRIPCIÓN'!$D$8)*1)*K377</f>
        <v>0</v>
      </c>
      <c r="Q377" s="96">
        <f>(RANK($P377,$P$2:$P$1500,0)+COUNTIF($P$2:$P377,P377)-1)*P377</f>
        <v>0</v>
      </c>
      <c r="R377" s="96">
        <f t="shared" si="25"/>
        <v>0</v>
      </c>
      <c r="S377" s="96" t="str">
        <f t="shared" si="26"/>
        <v/>
      </c>
      <c r="T377" s="96" t="str">
        <f t="shared" si="27"/>
        <v/>
      </c>
    </row>
    <row r="378" spans="1:20" ht="15" customHeight="1">
      <c r="A378" s="101"/>
      <c r="B378" s="102"/>
      <c r="C378" s="102"/>
      <c r="D378" s="102"/>
      <c r="E378" s="102"/>
      <c r="F378" s="102"/>
      <c r="G378" s="103"/>
      <c r="H378" s="102"/>
      <c r="I378" s="49"/>
      <c r="J378" s="95">
        <f t="shared" si="28"/>
        <v>0</v>
      </c>
      <c r="K378" s="96">
        <f t="shared" si="29"/>
        <v>0</v>
      </c>
      <c r="L378" s="96">
        <f>(D378='SOLICITUD INSCRIPCIÓN'!$D$8)*1</f>
        <v>1</v>
      </c>
      <c r="M378" s="96">
        <f>(RANK($L378,$L$2:$L$1500,0)+COUNTIF($L$2:$L378,L378)-1)*L378</f>
        <v>377</v>
      </c>
      <c r="N378" s="96">
        <f>((D378='SOLICITUD INSCRIPCIÓN'!$D$8)*1)*J378</f>
        <v>0</v>
      </c>
      <c r="O378" s="96">
        <f>(RANK($N378,$N$2:$N$1500,0)+COUNTIF($N$2:$N378,N378)-1)*N378</f>
        <v>0</v>
      </c>
      <c r="P378" s="96">
        <f>((D378='SOLICITUD INSCRIPCIÓN'!$D$8)*1)*K378</f>
        <v>0</v>
      </c>
      <c r="Q378" s="96">
        <f>(RANK($P378,$P$2:$P$1500,0)+COUNTIF($P$2:$P378,P378)-1)*P378</f>
        <v>0</v>
      </c>
      <c r="R378" s="96">
        <f t="shared" si="25"/>
        <v>0</v>
      </c>
      <c r="S378" s="96" t="str">
        <f t="shared" si="26"/>
        <v/>
      </c>
      <c r="T378" s="96" t="str">
        <f t="shared" si="27"/>
        <v/>
      </c>
    </row>
    <row r="379" spans="1:20" ht="15" customHeight="1">
      <c r="A379" s="101"/>
      <c r="B379" s="102"/>
      <c r="C379" s="102"/>
      <c r="D379" s="102"/>
      <c r="E379" s="102"/>
      <c r="F379" s="102"/>
      <c r="G379" s="103"/>
      <c r="H379" s="102"/>
      <c r="I379" s="49"/>
      <c r="J379" s="95">
        <f t="shared" si="28"/>
        <v>0</v>
      </c>
      <c r="K379" s="96">
        <f t="shared" si="29"/>
        <v>0</v>
      </c>
      <c r="L379" s="96">
        <f>(D379='SOLICITUD INSCRIPCIÓN'!$D$8)*1</f>
        <v>1</v>
      </c>
      <c r="M379" s="96">
        <f>(RANK($L379,$L$2:$L$1500,0)+COUNTIF($L$2:$L379,L379)-1)*L379</f>
        <v>378</v>
      </c>
      <c r="N379" s="96">
        <f>((D379='SOLICITUD INSCRIPCIÓN'!$D$8)*1)*J379</f>
        <v>0</v>
      </c>
      <c r="O379" s="96">
        <f>(RANK($N379,$N$2:$N$1500,0)+COUNTIF($N$2:$N379,N379)-1)*N379</f>
        <v>0</v>
      </c>
      <c r="P379" s="96">
        <f>((D379='SOLICITUD INSCRIPCIÓN'!$D$8)*1)*K379</f>
        <v>0</v>
      </c>
      <c r="Q379" s="96">
        <f>(RANK($P379,$P$2:$P$1500,0)+COUNTIF($P$2:$P379,P379)-1)*P379</f>
        <v>0</v>
      </c>
      <c r="R379" s="96">
        <f t="shared" si="25"/>
        <v>0</v>
      </c>
      <c r="S379" s="96" t="str">
        <f t="shared" si="26"/>
        <v/>
      </c>
      <c r="T379" s="96" t="str">
        <f t="shared" si="27"/>
        <v/>
      </c>
    </row>
    <row r="380" spans="1:20" ht="15" customHeight="1">
      <c r="A380" s="101"/>
      <c r="B380" s="102"/>
      <c r="C380" s="102"/>
      <c r="D380" s="102"/>
      <c r="E380" s="102"/>
      <c r="F380" s="102"/>
      <c r="G380" s="103"/>
      <c r="H380" s="102"/>
      <c r="I380" s="49"/>
      <c r="J380" s="95">
        <f t="shared" si="28"/>
        <v>0</v>
      </c>
      <c r="K380" s="96">
        <f t="shared" si="29"/>
        <v>0</v>
      </c>
      <c r="L380" s="96">
        <f>(D380='SOLICITUD INSCRIPCIÓN'!$D$8)*1</f>
        <v>1</v>
      </c>
      <c r="M380" s="96">
        <f>(RANK($L380,$L$2:$L$1500,0)+COUNTIF($L$2:$L380,L380)-1)*L380</f>
        <v>379</v>
      </c>
      <c r="N380" s="96">
        <f>((D380='SOLICITUD INSCRIPCIÓN'!$D$8)*1)*J380</f>
        <v>0</v>
      </c>
      <c r="O380" s="96">
        <f>(RANK($N380,$N$2:$N$1500,0)+COUNTIF($N$2:$N380,N380)-1)*N380</f>
        <v>0</v>
      </c>
      <c r="P380" s="96">
        <f>((D380='SOLICITUD INSCRIPCIÓN'!$D$8)*1)*K380</f>
        <v>0</v>
      </c>
      <c r="Q380" s="96">
        <f>(RANK($P380,$P$2:$P$1500,0)+COUNTIF($P$2:$P380,P380)-1)*P380</f>
        <v>0</v>
      </c>
      <c r="R380" s="96">
        <f t="shared" si="25"/>
        <v>0</v>
      </c>
      <c r="S380" s="96" t="str">
        <f t="shared" si="26"/>
        <v/>
      </c>
      <c r="T380" s="96" t="str">
        <f t="shared" si="27"/>
        <v/>
      </c>
    </row>
    <row r="381" spans="1:20" ht="15" customHeight="1">
      <c r="A381" s="101"/>
      <c r="B381" s="102"/>
      <c r="C381" s="102"/>
      <c r="D381" s="102"/>
      <c r="E381" s="102"/>
      <c r="F381" s="102"/>
      <c r="G381" s="103"/>
      <c r="H381" s="102"/>
      <c r="I381" s="49"/>
      <c r="J381" s="95">
        <f t="shared" si="28"/>
        <v>0</v>
      </c>
      <c r="K381" s="96">
        <f t="shared" si="29"/>
        <v>0</v>
      </c>
      <c r="L381" s="96">
        <f>(D381='SOLICITUD INSCRIPCIÓN'!$D$8)*1</f>
        <v>1</v>
      </c>
      <c r="M381" s="96">
        <f>(RANK($L381,$L$2:$L$1500,0)+COUNTIF($L$2:$L381,L381)-1)*L381</f>
        <v>380</v>
      </c>
      <c r="N381" s="96">
        <f>((D381='SOLICITUD INSCRIPCIÓN'!$D$8)*1)*J381</f>
        <v>0</v>
      </c>
      <c r="O381" s="96">
        <f>(RANK($N381,$N$2:$N$1500,0)+COUNTIF($N$2:$N381,N381)-1)*N381</f>
        <v>0</v>
      </c>
      <c r="P381" s="96">
        <f>((D381='SOLICITUD INSCRIPCIÓN'!$D$8)*1)*K381</f>
        <v>0</v>
      </c>
      <c r="Q381" s="96">
        <f>(RANK($P381,$P$2:$P$1500,0)+COUNTIF($P$2:$P381,P381)-1)*P381</f>
        <v>0</v>
      </c>
      <c r="R381" s="96">
        <f t="shared" si="25"/>
        <v>0</v>
      </c>
      <c r="S381" s="96" t="str">
        <f t="shared" si="26"/>
        <v/>
      </c>
      <c r="T381" s="96" t="str">
        <f t="shared" si="27"/>
        <v/>
      </c>
    </row>
    <row r="382" spans="1:20" ht="15" customHeight="1">
      <c r="A382" s="101"/>
      <c r="B382" s="102"/>
      <c r="C382" s="102"/>
      <c r="D382" s="102"/>
      <c r="E382" s="102"/>
      <c r="F382" s="102"/>
      <c r="G382" s="103"/>
      <c r="H382" s="102"/>
      <c r="I382" s="49"/>
      <c r="J382" s="95">
        <f t="shared" si="28"/>
        <v>0</v>
      </c>
      <c r="K382" s="96">
        <f t="shared" si="29"/>
        <v>0</v>
      </c>
      <c r="L382" s="96">
        <f>(D382='SOLICITUD INSCRIPCIÓN'!$D$8)*1</f>
        <v>1</v>
      </c>
      <c r="M382" s="96">
        <f>(RANK($L382,$L$2:$L$1500,0)+COUNTIF($L$2:$L382,L382)-1)*L382</f>
        <v>381</v>
      </c>
      <c r="N382" s="96">
        <f>((D382='SOLICITUD INSCRIPCIÓN'!$D$8)*1)*J382</f>
        <v>0</v>
      </c>
      <c r="O382" s="96">
        <f>(RANK($N382,$N$2:$N$1500,0)+COUNTIF($N$2:$N382,N382)-1)*N382</f>
        <v>0</v>
      </c>
      <c r="P382" s="96">
        <f>((D382='SOLICITUD INSCRIPCIÓN'!$D$8)*1)*K382</f>
        <v>0</v>
      </c>
      <c r="Q382" s="96">
        <f>(RANK($P382,$P$2:$P$1500,0)+COUNTIF($P$2:$P382,P382)-1)*P382</f>
        <v>0</v>
      </c>
      <c r="R382" s="96">
        <f t="shared" si="25"/>
        <v>0</v>
      </c>
      <c r="S382" s="96" t="str">
        <f t="shared" si="26"/>
        <v/>
      </c>
      <c r="T382" s="96" t="str">
        <f t="shared" si="27"/>
        <v/>
      </c>
    </row>
    <row r="383" spans="1:20" ht="15" customHeight="1">
      <c r="A383" s="101"/>
      <c r="B383" s="102"/>
      <c r="C383" s="102"/>
      <c r="D383" s="102"/>
      <c r="E383" s="102"/>
      <c r="F383" s="102"/>
      <c r="G383" s="103"/>
      <c r="H383" s="102"/>
      <c r="I383" s="49"/>
      <c r="J383" s="95">
        <f t="shared" si="28"/>
        <v>0</v>
      </c>
      <c r="K383" s="96">
        <f t="shared" si="29"/>
        <v>0</v>
      </c>
      <c r="L383" s="96">
        <f>(D383='SOLICITUD INSCRIPCIÓN'!$D$8)*1</f>
        <v>1</v>
      </c>
      <c r="M383" s="96">
        <f>(RANK($L383,$L$2:$L$1500,0)+COUNTIF($L$2:$L383,L383)-1)*L383</f>
        <v>382</v>
      </c>
      <c r="N383" s="96">
        <f>((D383='SOLICITUD INSCRIPCIÓN'!$D$8)*1)*J383</f>
        <v>0</v>
      </c>
      <c r="O383" s="96">
        <f>(RANK($N383,$N$2:$N$1500,0)+COUNTIF($N$2:$N383,N383)-1)*N383</f>
        <v>0</v>
      </c>
      <c r="P383" s="96">
        <f>((D383='SOLICITUD INSCRIPCIÓN'!$D$8)*1)*K383</f>
        <v>0</v>
      </c>
      <c r="Q383" s="96">
        <f>(RANK($P383,$P$2:$P$1500,0)+COUNTIF($P$2:$P383,P383)-1)*P383</f>
        <v>0</v>
      </c>
      <c r="R383" s="96">
        <f t="shared" si="25"/>
        <v>0</v>
      </c>
      <c r="S383" s="96" t="str">
        <f t="shared" si="26"/>
        <v/>
      </c>
      <c r="T383" s="96" t="str">
        <f t="shared" si="27"/>
        <v/>
      </c>
    </row>
    <row r="384" spans="1:20" ht="15" customHeight="1">
      <c r="A384" s="101"/>
      <c r="B384" s="102"/>
      <c r="C384" s="102"/>
      <c r="D384" s="102"/>
      <c r="E384" s="102"/>
      <c r="F384" s="102"/>
      <c r="G384" s="103"/>
      <c r="H384" s="102"/>
      <c r="I384" s="49"/>
      <c r="J384" s="95">
        <f t="shared" si="28"/>
        <v>0</v>
      </c>
      <c r="K384" s="96">
        <f t="shared" si="29"/>
        <v>0</v>
      </c>
      <c r="L384" s="96">
        <f>(D384='SOLICITUD INSCRIPCIÓN'!$D$8)*1</f>
        <v>1</v>
      </c>
      <c r="M384" s="96">
        <f>(RANK($L384,$L$2:$L$1500,0)+COUNTIF($L$2:$L384,L384)-1)*L384</f>
        <v>383</v>
      </c>
      <c r="N384" s="96">
        <f>((D384='SOLICITUD INSCRIPCIÓN'!$D$8)*1)*J384</f>
        <v>0</v>
      </c>
      <c r="O384" s="96">
        <f>(RANK($N384,$N$2:$N$1500,0)+COUNTIF($N$2:$N384,N384)-1)*N384</f>
        <v>0</v>
      </c>
      <c r="P384" s="96">
        <f>((D384='SOLICITUD INSCRIPCIÓN'!$D$8)*1)*K384</f>
        <v>0</v>
      </c>
      <c r="Q384" s="96">
        <f>(RANK($P384,$P$2:$P$1500,0)+COUNTIF($P$2:$P384,P384)-1)*P384</f>
        <v>0</v>
      </c>
      <c r="R384" s="96">
        <f t="shared" si="25"/>
        <v>0</v>
      </c>
      <c r="S384" s="96" t="str">
        <f t="shared" si="26"/>
        <v/>
      </c>
      <c r="T384" s="96" t="str">
        <f t="shared" si="27"/>
        <v/>
      </c>
    </row>
    <row r="385" spans="1:20" ht="15" customHeight="1">
      <c r="A385" s="101"/>
      <c r="B385" s="102"/>
      <c r="C385" s="102"/>
      <c r="D385" s="102"/>
      <c r="E385" s="102"/>
      <c r="F385" s="102"/>
      <c r="G385" s="103"/>
      <c r="H385" s="102"/>
      <c r="I385" s="49"/>
      <c r="J385" s="95">
        <f t="shared" si="28"/>
        <v>0</v>
      </c>
      <c r="K385" s="96">
        <f t="shared" si="29"/>
        <v>0</v>
      </c>
      <c r="L385" s="96">
        <f>(D385='SOLICITUD INSCRIPCIÓN'!$D$8)*1</f>
        <v>1</v>
      </c>
      <c r="M385" s="96">
        <f>(RANK($L385,$L$2:$L$1500,0)+COUNTIF($L$2:$L385,L385)-1)*L385</f>
        <v>384</v>
      </c>
      <c r="N385" s="96">
        <f>((D385='SOLICITUD INSCRIPCIÓN'!$D$8)*1)*J385</f>
        <v>0</v>
      </c>
      <c r="O385" s="96">
        <f>(RANK($N385,$N$2:$N$1500,0)+COUNTIF($N$2:$N385,N385)-1)*N385</f>
        <v>0</v>
      </c>
      <c r="P385" s="96">
        <f>((D385='SOLICITUD INSCRIPCIÓN'!$D$8)*1)*K385</f>
        <v>0</v>
      </c>
      <c r="Q385" s="96">
        <f>(RANK($P385,$P$2:$P$1500,0)+COUNTIF($P$2:$P385,P385)-1)*P385</f>
        <v>0</v>
      </c>
      <c r="R385" s="96">
        <f t="shared" si="25"/>
        <v>0</v>
      </c>
      <c r="S385" s="96" t="str">
        <f t="shared" si="26"/>
        <v/>
      </c>
      <c r="T385" s="96" t="str">
        <f t="shared" si="27"/>
        <v/>
      </c>
    </row>
    <row r="386" spans="1:20" ht="15" customHeight="1">
      <c r="A386" s="101"/>
      <c r="B386" s="102"/>
      <c r="C386" s="102"/>
      <c r="D386" s="102"/>
      <c r="E386" s="102"/>
      <c r="F386" s="102"/>
      <c r="G386" s="103"/>
      <c r="H386" s="102"/>
      <c r="I386" s="49"/>
      <c r="J386" s="95">
        <f t="shared" si="28"/>
        <v>0</v>
      </c>
      <c r="K386" s="96">
        <f t="shared" si="29"/>
        <v>0</v>
      </c>
      <c r="L386" s="96">
        <f>(D386='SOLICITUD INSCRIPCIÓN'!$D$8)*1</f>
        <v>1</v>
      </c>
      <c r="M386" s="96">
        <f>(RANK($L386,$L$2:$L$1500,0)+COUNTIF($L$2:$L386,L386)-1)*L386</f>
        <v>385</v>
      </c>
      <c r="N386" s="96">
        <f>((D386='SOLICITUD INSCRIPCIÓN'!$D$8)*1)*J386</f>
        <v>0</v>
      </c>
      <c r="O386" s="96">
        <f>(RANK($N386,$N$2:$N$1500,0)+COUNTIF($N$2:$N386,N386)-1)*N386</f>
        <v>0</v>
      </c>
      <c r="P386" s="96">
        <f>((D386='SOLICITUD INSCRIPCIÓN'!$D$8)*1)*K386</f>
        <v>0</v>
      </c>
      <c r="Q386" s="96">
        <f>(RANK($P386,$P$2:$P$1500,0)+COUNTIF($P$2:$P386,P386)-1)*P386</f>
        <v>0</v>
      </c>
      <c r="R386" s="96">
        <f t="shared" ref="R386:R449" si="30">IFERROR(INDEX(registros,MATCH(ROW()-1,$M$2:$M$1500,0),1),"")</f>
        <v>0</v>
      </c>
      <c r="S386" s="96" t="str">
        <f t="shared" ref="S386:S449" si="31">IFERROR(INDEX(registros,MATCH(ROW()-1,$O$2:$O$1500,0),1),"")</f>
        <v/>
      </c>
      <c r="T386" s="96" t="str">
        <f t="shared" ref="T386:T449" si="32">IFERROR(INDEX(registros,MATCH(ROW()-1,$Q$2:$Q$1500,0),1),"")</f>
        <v/>
      </c>
    </row>
    <row r="387" spans="1:20" ht="15" customHeight="1">
      <c r="A387" s="101"/>
      <c r="B387" s="102"/>
      <c r="C387" s="102"/>
      <c r="D387" s="102"/>
      <c r="E387" s="102"/>
      <c r="F387" s="102"/>
      <c r="G387" s="103"/>
      <c r="H387" s="102"/>
      <c r="I387" s="49"/>
      <c r="J387" s="95">
        <f t="shared" ref="J387:J450" si="33">(I387=$J$1)*1</f>
        <v>0</v>
      </c>
      <c r="K387" s="96">
        <f t="shared" ref="K387:K450" si="34">(I387=$K$1)*1</f>
        <v>0</v>
      </c>
      <c r="L387" s="96">
        <f>(D387='SOLICITUD INSCRIPCIÓN'!$D$8)*1</f>
        <v>1</v>
      </c>
      <c r="M387" s="96">
        <f>(RANK($L387,$L$2:$L$1500,0)+COUNTIF($L$2:$L387,L387)-1)*L387</f>
        <v>386</v>
      </c>
      <c r="N387" s="96">
        <f>((D387='SOLICITUD INSCRIPCIÓN'!$D$8)*1)*J387</f>
        <v>0</v>
      </c>
      <c r="O387" s="96">
        <f>(RANK($N387,$N$2:$N$1500,0)+COUNTIF($N$2:$N387,N387)-1)*N387</f>
        <v>0</v>
      </c>
      <c r="P387" s="96">
        <f>((D387='SOLICITUD INSCRIPCIÓN'!$D$8)*1)*K387</f>
        <v>0</v>
      </c>
      <c r="Q387" s="96">
        <f>(RANK($P387,$P$2:$P$1500,0)+COUNTIF($P$2:$P387,P387)-1)*P387</f>
        <v>0</v>
      </c>
      <c r="R387" s="96">
        <f t="shared" si="30"/>
        <v>0</v>
      </c>
      <c r="S387" s="96" t="str">
        <f t="shared" si="31"/>
        <v/>
      </c>
      <c r="T387" s="96" t="str">
        <f t="shared" si="32"/>
        <v/>
      </c>
    </row>
    <row r="388" spans="1:20" ht="15" customHeight="1">
      <c r="A388" s="101"/>
      <c r="B388" s="102"/>
      <c r="C388" s="102"/>
      <c r="D388" s="102"/>
      <c r="E388" s="102"/>
      <c r="F388" s="102"/>
      <c r="G388" s="103"/>
      <c r="H388" s="102"/>
      <c r="I388" s="49"/>
      <c r="J388" s="95">
        <f t="shared" si="33"/>
        <v>0</v>
      </c>
      <c r="K388" s="96">
        <f t="shared" si="34"/>
        <v>0</v>
      </c>
      <c r="L388" s="96">
        <f>(D388='SOLICITUD INSCRIPCIÓN'!$D$8)*1</f>
        <v>1</v>
      </c>
      <c r="M388" s="96">
        <f>(RANK($L388,$L$2:$L$1500,0)+COUNTIF($L$2:$L388,L388)-1)*L388</f>
        <v>387</v>
      </c>
      <c r="N388" s="96">
        <f>((D388='SOLICITUD INSCRIPCIÓN'!$D$8)*1)*J388</f>
        <v>0</v>
      </c>
      <c r="O388" s="96">
        <f>(RANK($N388,$N$2:$N$1500,0)+COUNTIF($N$2:$N388,N388)-1)*N388</f>
        <v>0</v>
      </c>
      <c r="P388" s="96">
        <f>((D388='SOLICITUD INSCRIPCIÓN'!$D$8)*1)*K388</f>
        <v>0</v>
      </c>
      <c r="Q388" s="96">
        <f>(RANK($P388,$P$2:$P$1500,0)+COUNTIF($P$2:$P388,P388)-1)*P388</f>
        <v>0</v>
      </c>
      <c r="R388" s="96">
        <f t="shared" si="30"/>
        <v>0</v>
      </c>
      <c r="S388" s="96" t="str">
        <f t="shared" si="31"/>
        <v/>
      </c>
      <c r="T388" s="96" t="str">
        <f t="shared" si="32"/>
        <v/>
      </c>
    </row>
    <row r="389" spans="1:20" ht="15" customHeight="1">
      <c r="A389" s="101"/>
      <c r="B389" s="102"/>
      <c r="C389" s="102"/>
      <c r="D389" s="102"/>
      <c r="E389" s="102"/>
      <c r="F389" s="102"/>
      <c r="G389" s="103"/>
      <c r="H389" s="102"/>
      <c r="I389" s="104"/>
      <c r="J389" s="95">
        <f t="shared" si="33"/>
        <v>0</v>
      </c>
      <c r="K389" s="96">
        <f t="shared" si="34"/>
        <v>0</v>
      </c>
      <c r="L389" s="96">
        <f>(D389='SOLICITUD INSCRIPCIÓN'!$D$8)*1</f>
        <v>1</v>
      </c>
      <c r="M389" s="96">
        <f>(RANK($L389,$L$2:$L$1500,0)+COUNTIF($L$2:$L389,L389)-1)*L389</f>
        <v>388</v>
      </c>
      <c r="N389" s="96">
        <f>((D389='SOLICITUD INSCRIPCIÓN'!$D$8)*1)*J389</f>
        <v>0</v>
      </c>
      <c r="O389" s="96">
        <f>(RANK($N389,$N$2:$N$1500,0)+COUNTIF($N$2:$N389,N389)-1)*N389</f>
        <v>0</v>
      </c>
      <c r="P389" s="96">
        <f>((D389='SOLICITUD INSCRIPCIÓN'!$D$8)*1)*K389</f>
        <v>0</v>
      </c>
      <c r="Q389" s="96">
        <f>(RANK($P389,$P$2:$P$1500,0)+COUNTIF($P$2:$P389,P389)-1)*P389</f>
        <v>0</v>
      </c>
      <c r="R389" s="96">
        <f t="shared" si="30"/>
        <v>0</v>
      </c>
      <c r="S389" s="96" t="str">
        <f t="shared" si="31"/>
        <v/>
      </c>
      <c r="T389" s="96" t="str">
        <f t="shared" si="32"/>
        <v/>
      </c>
    </row>
    <row r="390" spans="1:20" ht="15" customHeight="1">
      <c r="A390" s="101"/>
      <c r="B390" s="102"/>
      <c r="C390" s="102"/>
      <c r="D390" s="102"/>
      <c r="E390" s="102"/>
      <c r="F390" s="102"/>
      <c r="G390" s="103"/>
      <c r="H390" s="102"/>
      <c r="I390" s="104"/>
      <c r="J390" s="95">
        <f t="shared" si="33"/>
        <v>0</v>
      </c>
      <c r="K390" s="96">
        <f t="shared" si="34"/>
        <v>0</v>
      </c>
      <c r="L390" s="96">
        <f>(D390='SOLICITUD INSCRIPCIÓN'!$D$8)*1</f>
        <v>1</v>
      </c>
      <c r="M390" s="96">
        <f>(RANK($L390,$L$2:$L$1500,0)+COUNTIF($L$2:$L390,L390)-1)*L390</f>
        <v>389</v>
      </c>
      <c r="N390" s="96">
        <f>((D390='SOLICITUD INSCRIPCIÓN'!$D$8)*1)*J390</f>
        <v>0</v>
      </c>
      <c r="O390" s="96">
        <f>(RANK($N390,$N$2:$N$1500,0)+COUNTIF($N$2:$N390,N390)-1)*N390</f>
        <v>0</v>
      </c>
      <c r="P390" s="96">
        <f>((D390='SOLICITUD INSCRIPCIÓN'!$D$8)*1)*K390</f>
        <v>0</v>
      </c>
      <c r="Q390" s="96">
        <f>(RANK($P390,$P$2:$P$1500,0)+COUNTIF($P$2:$P390,P390)-1)*P390</f>
        <v>0</v>
      </c>
      <c r="R390" s="96">
        <f t="shared" si="30"/>
        <v>0</v>
      </c>
      <c r="S390" s="96" t="str">
        <f t="shared" si="31"/>
        <v/>
      </c>
      <c r="T390" s="96" t="str">
        <f t="shared" si="32"/>
        <v/>
      </c>
    </row>
    <row r="391" spans="1:20" ht="15" customHeight="1">
      <c r="A391" s="101"/>
      <c r="B391" s="102"/>
      <c r="C391" s="102"/>
      <c r="D391" s="102"/>
      <c r="E391" s="102"/>
      <c r="F391" s="102"/>
      <c r="G391" s="103"/>
      <c r="H391" s="102"/>
      <c r="I391" s="49"/>
      <c r="J391" s="95">
        <f t="shared" si="33"/>
        <v>0</v>
      </c>
      <c r="K391" s="96">
        <f t="shared" si="34"/>
        <v>0</v>
      </c>
      <c r="L391" s="96">
        <f>(D391='SOLICITUD INSCRIPCIÓN'!$D$8)*1</f>
        <v>1</v>
      </c>
      <c r="M391" s="96">
        <f>(RANK($L391,$L$2:$L$1500,0)+COUNTIF($L$2:$L391,L391)-1)*L391</f>
        <v>390</v>
      </c>
      <c r="N391" s="96">
        <f>((D391='SOLICITUD INSCRIPCIÓN'!$D$8)*1)*J391</f>
        <v>0</v>
      </c>
      <c r="O391" s="96">
        <f>(RANK($N391,$N$2:$N$1500,0)+COUNTIF($N$2:$N391,N391)-1)*N391</f>
        <v>0</v>
      </c>
      <c r="P391" s="96">
        <f>((D391='SOLICITUD INSCRIPCIÓN'!$D$8)*1)*K391</f>
        <v>0</v>
      </c>
      <c r="Q391" s="96">
        <f>(RANK($P391,$P$2:$P$1500,0)+COUNTIF($P$2:$P391,P391)-1)*P391</f>
        <v>0</v>
      </c>
      <c r="R391" s="96">
        <f t="shared" si="30"/>
        <v>0</v>
      </c>
      <c r="S391" s="96" t="str">
        <f t="shared" si="31"/>
        <v/>
      </c>
      <c r="T391" s="96" t="str">
        <f t="shared" si="32"/>
        <v/>
      </c>
    </row>
    <row r="392" spans="1:20" ht="15" customHeight="1">
      <c r="A392" s="101"/>
      <c r="B392" s="102"/>
      <c r="C392" s="102"/>
      <c r="D392" s="102"/>
      <c r="E392" s="102"/>
      <c r="F392" s="102"/>
      <c r="G392" s="103"/>
      <c r="H392" s="102"/>
      <c r="I392" s="49"/>
      <c r="J392" s="95">
        <f t="shared" si="33"/>
        <v>0</v>
      </c>
      <c r="K392" s="96">
        <f t="shared" si="34"/>
        <v>0</v>
      </c>
      <c r="L392" s="96">
        <f>(D392='SOLICITUD INSCRIPCIÓN'!$D$8)*1</f>
        <v>1</v>
      </c>
      <c r="M392" s="96">
        <f>(RANK($L392,$L$2:$L$1500,0)+COUNTIF($L$2:$L392,L392)-1)*L392</f>
        <v>391</v>
      </c>
      <c r="N392" s="96">
        <f>((D392='SOLICITUD INSCRIPCIÓN'!$D$8)*1)*J392</f>
        <v>0</v>
      </c>
      <c r="O392" s="96">
        <f>(RANK($N392,$N$2:$N$1500,0)+COUNTIF($N$2:$N392,N392)-1)*N392</f>
        <v>0</v>
      </c>
      <c r="P392" s="96">
        <f>((D392='SOLICITUD INSCRIPCIÓN'!$D$8)*1)*K392</f>
        <v>0</v>
      </c>
      <c r="Q392" s="96">
        <f>(RANK($P392,$P$2:$P$1500,0)+COUNTIF($P$2:$P392,P392)-1)*P392</f>
        <v>0</v>
      </c>
      <c r="R392" s="96">
        <f t="shared" si="30"/>
        <v>0</v>
      </c>
      <c r="S392" s="96" t="str">
        <f t="shared" si="31"/>
        <v/>
      </c>
      <c r="T392" s="96" t="str">
        <f t="shared" si="32"/>
        <v/>
      </c>
    </row>
    <row r="393" spans="1:20" ht="15" customHeight="1">
      <c r="A393" s="101"/>
      <c r="B393" s="102"/>
      <c r="C393" s="102"/>
      <c r="D393" s="102"/>
      <c r="E393" s="102"/>
      <c r="F393" s="102"/>
      <c r="G393" s="103"/>
      <c r="H393" s="102"/>
      <c r="I393" s="49"/>
      <c r="J393" s="95">
        <f t="shared" si="33"/>
        <v>0</v>
      </c>
      <c r="K393" s="96">
        <f t="shared" si="34"/>
        <v>0</v>
      </c>
      <c r="L393" s="96">
        <f>(D393='SOLICITUD INSCRIPCIÓN'!$D$8)*1</f>
        <v>1</v>
      </c>
      <c r="M393" s="96">
        <f>(RANK($L393,$L$2:$L$1500,0)+COUNTIF($L$2:$L393,L393)-1)*L393</f>
        <v>392</v>
      </c>
      <c r="N393" s="96">
        <f>((D393='SOLICITUD INSCRIPCIÓN'!$D$8)*1)*J393</f>
        <v>0</v>
      </c>
      <c r="O393" s="96">
        <f>(RANK($N393,$N$2:$N$1500,0)+COUNTIF($N$2:$N393,N393)-1)*N393</f>
        <v>0</v>
      </c>
      <c r="P393" s="96">
        <f>((D393='SOLICITUD INSCRIPCIÓN'!$D$8)*1)*K393</f>
        <v>0</v>
      </c>
      <c r="Q393" s="96">
        <f>(RANK($P393,$P$2:$P$1500,0)+COUNTIF($P$2:$P393,P393)-1)*P393</f>
        <v>0</v>
      </c>
      <c r="R393" s="96">
        <f t="shared" si="30"/>
        <v>0</v>
      </c>
      <c r="S393" s="96" t="str">
        <f t="shared" si="31"/>
        <v/>
      </c>
      <c r="T393" s="96" t="str">
        <f t="shared" si="32"/>
        <v/>
      </c>
    </row>
    <row r="394" spans="1:20" ht="15" customHeight="1">
      <c r="A394" s="101"/>
      <c r="B394" s="102"/>
      <c r="C394" s="102"/>
      <c r="D394" s="102"/>
      <c r="E394" s="102"/>
      <c r="F394" s="102"/>
      <c r="G394" s="103"/>
      <c r="H394" s="102"/>
      <c r="I394" s="49"/>
      <c r="J394" s="95">
        <f t="shared" si="33"/>
        <v>0</v>
      </c>
      <c r="K394" s="96">
        <f t="shared" si="34"/>
        <v>0</v>
      </c>
      <c r="L394" s="96">
        <f>(D394='SOLICITUD INSCRIPCIÓN'!$D$8)*1</f>
        <v>1</v>
      </c>
      <c r="M394" s="96">
        <f>(RANK($L394,$L$2:$L$1500,0)+COUNTIF($L$2:$L394,L394)-1)*L394</f>
        <v>393</v>
      </c>
      <c r="N394" s="96">
        <f>((D394='SOLICITUD INSCRIPCIÓN'!$D$8)*1)*J394</f>
        <v>0</v>
      </c>
      <c r="O394" s="96">
        <f>(RANK($N394,$N$2:$N$1500,0)+COUNTIF($N$2:$N394,N394)-1)*N394</f>
        <v>0</v>
      </c>
      <c r="P394" s="96">
        <f>((D394='SOLICITUD INSCRIPCIÓN'!$D$8)*1)*K394</f>
        <v>0</v>
      </c>
      <c r="Q394" s="96">
        <f>(RANK($P394,$P$2:$P$1500,0)+COUNTIF($P$2:$P394,P394)-1)*P394</f>
        <v>0</v>
      </c>
      <c r="R394" s="96">
        <f t="shared" si="30"/>
        <v>0</v>
      </c>
      <c r="S394" s="96" t="str">
        <f t="shared" si="31"/>
        <v/>
      </c>
      <c r="T394" s="96" t="str">
        <f t="shared" si="32"/>
        <v/>
      </c>
    </row>
    <row r="395" spans="1:20" ht="15" customHeight="1">
      <c r="A395" s="101"/>
      <c r="B395" s="102"/>
      <c r="C395" s="102"/>
      <c r="D395" s="102"/>
      <c r="E395" s="102"/>
      <c r="F395" s="102"/>
      <c r="G395" s="103"/>
      <c r="H395" s="102"/>
      <c r="I395" s="49"/>
      <c r="J395" s="95">
        <f t="shared" si="33"/>
        <v>0</v>
      </c>
      <c r="K395" s="96">
        <f t="shared" si="34"/>
        <v>0</v>
      </c>
      <c r="L395" s="96">
        <f>(D395='SOLICITUD INSCRIPCIÓN'!$D$8)*1</f>
        <v>1</v>
      </c>
      <c r="M395" s="96">
        <f>(RANK($L395,$L$2:$L$1500,0)+COUNTIF($L$2:$L395,L395)-1)*L395</f>
        <v>394</v>
      </c>
      <c r="N395" s="96">
        <f>((D395='SOLICITUD INSCRIPCIÓN'!$D$8)*1)*J395</f>
        <v>0</v>
      </c>
      <c r="O395" s="96">
        <f>(RANK($N395,$N$2:$N$1500,0)+COUNTIF($N$2:$N395,N395)-1)*N395</f>
        <v>0</v>
      </c>
      <c r="P395" s="96">
        <f>((D395='SOLICITUD INSCRIPCIÓN'!$D$8)*1)*K395</f>
        <v>0</v>
      </c>
      <c r="Q395" s="96">
        <f>(RANK($P395,$P$2:$P$1500,0)+COUNTIF($P$2:$P395,P395)-1)*P395</f>
        <v>0</v>
      </c>
      <c r="R395" s="96">
        <f t="shared" si="30"/>
        <v>0</v>
      </c>
      <c r="S395" s="96" t="str">
        <f t="shared" si="31"/>
        <v/>
      </c>
      <c r="T395" s="96" t="str">
        <f t="shared" si="32"/>
        <v/>
      </c>
    </row>
    <row r="396" spans="1:20" ht="15" customHeight="1">
      <c r="A396" s="101"/>
      <c r="B396" s="102"/>
      <c r="C396" s="102"/>
      <c r="D396" s="102"/>
      <c r="E396" s="102"/>
      <c r="F396" s="102"/>
      <c r="G396" s="103"/>
      <c r="H396" s="102"/>
      <c r="I396" s="49"/>
      <c r="J396" s="95">
        <f t="shared" si="33"/>
        <v>0</v>
      </c>
      <c r="K396" s="96">
        <f t="shared" si="34"/>
        <v>0</v>
      </c>
      <c r="L396" s="96">
        <f>(D396='SOLICITUD INSCRIPCIÓN'!$D$8)*1</f>
        <v>1</v>
      </c>
      <c r="M396" s="96">
        <f>(RANK($L396,$L$2:$L$1500,0)+COUNTIF($L$2:$L396,L396)-1)*L396</f>
        <v>395</v>
      </c>
      <c r="N396" s="96">
        <f>((D396='SOLICITUD INSCRIPCIÓN'!$D$8)*1)*J396</f>
        <v>0</v>
      </c>
      <c r="O396" s="96">
        <f>(RANK($N396,$N$2:$N$1500,0)+COUNTIF($N$2:$N396,N396)-1)*N396</f>
        <v>0</v>
      </c>
      <c r="P396" s="96">
        <f>((D396='SOLICITUD INSCRIPCIÓN'!$D$8)*1)*K396</f>
        <v>0</v>
      </c>
      <c r="Q396" s="96">
        <f>(RANK($P396,$P$2:$P$1500,0)+COUNTIF($P$2:$P396,P396)-1)*P396</f>
        <v>0</v>
      </c>
      <c r="R396" s="96">
        <f t="shared" si="30"/>
        <v>0</v>
      </c>
      <c r="S396" s="96" t="str">
        <f t="shared" si="31"/>
        <v/>
      </c>
      <c r="T396" s="96" t="str">
        <f t="shared" si="32"/>
        <v/>
      </c>
    </row>
    <row r="397" spans="1:20" ht="15" customHeight="1">
      <c r="A397" s="101"/>
      <c r="B397" s="102"/>
      <c r="C397" s="102"/>
      <c r="D397" s="102"/>
      <c r="E397" s="102"/>
      <c r="F397" s="102"/>
      <c r="G397" s="103"/>
      <c r="H397" s="102"/>
      <c r="I397" s="49"/>
      <c r="J397" s="95">
        <f t="shared" si="33"/>
        <v>0</v>
      </c>
      <c r="K397" s="96">
        <f t="shared" si="34"/>
        <v>0</v>
      </c>
      <c r="L397" s="96">
        <f>(D397='SOLICITUD INSCRIPCIÓN'!$D$8)*1</f>
        <v>1</v>
      </c>
      <c r="M397" s="96">
        <f>(RANK($L397,$L$2:$L$1500,0)+COUNTIF($L$2:$L397,L397)-1)*L397</f>
        <v>396</v>
      </c>
      <c r="N397" s="96">
        <f>((D397='SOLICITUD INSCRIPCIÓN'!$D$8)*1)*J397</f>
        <v>0</v>
      </c>
      <c r="O397" s="96">
        <f>(RANK($N397,$N$2:$N$1500,0)+COUNTIF($N$2:$N397,N397)-1)*N397</f>
        <v>0</v>
      </c>
      <c r="P397" s="96">
        <f>((D397='SOLICITUD INSCRIPCIÓN'!$D$8)*1)*K397</f>
        <v>0</v>
      </c>
      <c r="Q397" s="96">
        <f>(RANK($P397,$P$2:$P$1500,0)+COUNTIF($P$2:$P397,P397)-1)*P397</f>
        <v>0</v>
      </c>
      <c r="R397" s="96">
        <f t="shared" si="30"/>
        <v>0</v>
      </c>
      <c r="S397" s="96" t="str">
        <f t="shared" si="31"/>
        <v/>
      </c>
      <c r="T397" s="96" t="str">
        <f t="shared" si="32"/>
        <v/>
      </c>
    </row>
    <row r="398" spans="1:20" ht="15" customHeight="1">
      <c r="A398" s="101"/>
      <c r="B398" s="102"/>
      <c r="C398" s="102"/>
      <c r="D398" s="102"/>
      <c r="E398" s="102"/>
      <c r="F398" s="102"/>
      <c r="G398" s="103"/>
      <c r="H398" s="102"/>
      <c r="I398" s="49"/>
      <c r="J398" s="95">
        <f t="shared" si="33"/>
        <v>0</v>
      </c>
      <c r="K398" s="96">
        <f t="shared" si="34"/>
        <v>0</v>
      </c>
      <c r="L398" s="96">
        <f>(D398='SOLICITUD INSCRIPCIÓN'!$D$8)*1</f>
        <v>1</v>
      </c>
      <c r="M398" s="96">
        <f>(RANK($L398,$L$2:$L$1500,0)+COUNTIF($L$2:$L398,L398)-1)*L398</f>
        <v>397</v>
      </c>
      <c r="N398" s="96">
        <f>((D398='SOLICITUD INSCRIPCIÓN'!$D$8)*1)*J398</f>
        <v>0</v>
      </c>
      <c r="O398" s="96">
        <f>(RANK($N398,$N$2:$N$1500,0)+COUNTIF($N$2:$N398,N398)-1)*N398</f>
        <v>0</v>
      </c>
      <c r="P398" s="96">
        <f>((D398='SOLICITUD INSCRIPCIÓN'!$D$8)*1)*K398</f>
        <v>0</v>
      </c>
      <c r="Q398" s="96">
        <f>(RANK($P398,$P$2:$P$1500,0)+COUNTIF($P$2:$P398,P398)-1)*P398</f>
        <v>0</v>
      </c>
      <c r="R398" s="96">
        <f t="shared" si="30"/>
        <v>0</v>
      </c>
      <c r="S398" s="96" t="str">
        <f t="shared" si="31"/>
        <v/>
      </c>
      <c r="T398" s="96" t="str">
        <f t="shared" si="32"/>
        <v/>
      </c>
    </row>
    <row r="399" spans="1:20" ht="15" customHeight="1">
      <c r="A399" s="101"/>
      <c r="B399" s="102"/>
      <c r="C399" s="102"/>
      <c r="D399" s="102"/>
      <c r="E399" s="102"/>
      <c r="F399" s="102"/>
      <c r="G399" s="103"/>
      <c r="H399" s="102"/>
      <c r="I399" s="49"/>
      <c r="J399" s="95">
        <f t="shared" si="33"/>
        <v>0</v>
      </c>
      <c r="K399" s="96">
        <f t="shared" si="34"/>
        <v>0</v>
      </c>
      <c r="L399" s="96">
        <f>(D399='SOLICITUD INSCRIPCIÓN'!$D$8)*1</f>
        <v>1</v>
      </c>
      <c r="M399" s="96">
        <f>(RANK($L399,$L$2:$L$1500,0)+COUNTIF($L$2:$L399,L399)-1)*L399</f>
        <v>398</v>
      </c>
      <c r="N399" s="96">
        <f>((D399='SOLICITUD INSCRIPCIÓN'!$D$8)*1)*J399</f>
        <v>0</v>
      </c>
      <c r="O399" s="96">
        <f>(RANK($N399,$N$2:$N$1500,0)+COUNTIF($N$2:$N399,N399)-1)*N399</f>
        <v>0</v>
      </c>
      <c r="P399" s="96">
        <f>((D399='SOLICITUD INSCRIPCIÓN'!$D$8)*1)*K399</f>
        <v>0</v>
      </c>
      <c r="Q399" s="96">
        <f>(RANK($P399,$P$2:$P$1500,0)+COUNTIF($P$2:$P399,P399)-1)*P399</f>
        <v>0</v>
      </c>
      <c r="R399" s="96">
        <f t="shared" si="30"/>
        <v>0</v>
      </c>
      <c r="S399" s="96" t="str">
        <f t="shared" si="31"/>
        <v/>
      </c>
      <c r="T399" s="96" t="str">
        <f t="shared" si="32"/>
        <v/>
      </c>
    </row>
    <row r="400" spans="1:20" ht="15" customHeight="1">
      <c r="A400" s="101"/>
      <c r="B400" s="102"/>
      <c r="C400" s="102"/>
      <c r="D400" s="102"/>
      <c r="E400" s="102"/>
      <c r="F400" s="102"/>
      <c r="G400" s="103"/>
      <c r="H400" s="102"/>
      <c r="I400" s="49"/>
      <c r="J400" s="95">
        <f t="shared" si="33"/>
        <v>0</v>
      </c>
      <c r="K400" s="96">
        <f t="shared" si="34"/>
        <v>0</v>
      </c>
      <c r="L400" s="96">
        <f>(D400='SOLICITUD INSCRIPCIÓN'!$D$8)*1</f>
        <v>1</v>
      </c>
      <c r="M400" s="96">
        <f>(RANK($L400,$L$2:$L$1500,0)+COUNTIF($L$2:$L400,L400)-1)*L400</f>
        <v>399</v>
      </c>
      <c r="N400" s="96">
        <f>((D400='SOLICITUD INSCRIPCIÓN'!$D$8)*1)*J400</f>
        <v>0</v>
      </c>
      <c r="O400" s="96">
        <f>(RANK($N400,$N$2:$N$1500,0)+COUNTIF($N$2:$N400,N400)-1)*N400</f>
        <v>0</v>
      </c>
      <c r="P400" s="96">
        <f>((D400='SOLICITUD INSCRIPCIÓN'!$D$8)*1)*K400</f>
        <v>0</v>
      </c>
      <c r="Q400" s="96">
        <f>(RANK($P400,$P$2:$P$1500,0)+COUNTIF($P$2:$P400,P400)-1)*P400</f>
        <v>0</v>
      </c>
      <c r="R400" s="96">
        <f t="shared" si="30"/>
        <v>0</v>
      </c>
      <c r="S400" s="96" t="str">
        <f t="shared" si="31"/>
        <v/>
      </c>
      <c r="T400" s="96" t="str">
        <f t="shared" si="32"/>
        <v/>
      </c>
    </row>
    <row r="401" spans="1:20" ht="15" customHeight="1">
      <c r="A401" s="101"/>
      <c r="B401" s="102"/>
      <c r="C401" s="102"/>
      <c r="D401" s="102"/>
      <c r="E401" s="102"/>
      <c r="F401" s="102"/>
      <c r="G401" s="103"/>
      <c r="H401" s="102"/>
      <c r="I401" s="49"/>
      <c r="J401" s="95">
        <f t="shared" si="33"/>
        <v>0</v>
      </c>
      <c r="K401" s="96">
        <f t="shared" si="34"/>
        <v>0</v>
      </c>
      <c r="L401" s="96">
        <f>(D401='SOLICITUD INSCRIPCIÓN'!$D$8)*1</f>
        <v>1</v>
      </c>
      <c r="M401" s="96">
        <f>(RANK($L401,$L$2:$L$1500,0)+COUNTIF($L$2:$L401,L401)-1)*L401</f>
        <v>400</v>
      </c>
      <c r="N401" s="96">
        <f>((D401='SOLICITUD INSCRIPCIÓN'!$D$8)*1)*J401</f>
        <v>0</v>
      </c>
      <c r="O401" s="96">
        <f>(RANK($N401,$N$2:$N$1500,0)+COUNTIF($N$2:$N401,N401)-1)*N401</f>
        <v>0</v>
      </c>
      <c r="P401" s="96">
        <f>((D401='SOLICITUD INSCRIPCIÓN'!$D$8)*1)*K401</f>
        <v>0</v>
      </c>
      <c r="Q401" s="96">
        <f>(RANK($P401,$P$2:$P$1500,0)+COUNTIF($P$2:$P401,P401)-1)*P401</f>
        <v>0</v>
      </c>
      <c r="R401" s="96">
        <f t="shared" si="30"/>
        <v>0</v>
      </c>
      <c r="S401" s="96" t="str">
        <f t="shared" si="31"/>
        <v/>
      </c>
      <c r="T401" s="96" t="str">
        <f t="shared" si="32"/>
        <v/>
      </c>
    </row>
    <row r="402" spans="1:20" ht="15" customHeight="1">
      <c r="A402" s="101"/>
      <c r="B402" s="102"/>
      <c r="C402" s="102"/>
      <c r="D402" s="102"/>
      <c r="E402" s="102"/>
      <c r="F402" s="102"/>
      <c r="G402" s="103"/>
      <c r="H402" s="102"/>
      <c r="I402" s="49"/>
      <c r="J402" s="95">
        <f t="shared" si="33"/>
        <v>0</v>
      </c>
      <c r="K402" s="96">
        <f t="shared" si="34"/>
        <v>0</v>
      </c>
      <c r="L402" s="96">
        <f>(D402='SOLICITUD INSCRIPCIÓN'!$D$8)*1</f>
        <v>1</v>
      </c>
      <c r="M402" s="96">
        <f>(RANK($L402,$L$2:$L$1500,0)+COUNTIF($L$2:$L402,L402)-1)*L402</f>
        <v>401</v>
      </c>
      <c r="N402" s="96">
        <f>((D402='SOLICITUD INSCRIPCIÓN'!$D$8)*1)*J402</f>
        <v>0</v>
      </c>
      <c r="O402" s="96">
        <f>(RANK($N402,$N$2:$N$1500,0)+COUNTIF($N$2:$N402,N402)-1)*N402</f>
        <v>0</v>
      </c>
      <c r="P402" s="96">
        <f>((D402='SOLICITUD INSCRIPCIÓN'!$D$8)*1)*K402</f>
        <v>0</v>
      </c>
      <c r="Q402" s="96">
        <f>(RANK($P402,$P$2:$P$1500,0)+COUNTIF($P$2:$P402,P402)-1)*P402</f>
        <v>0</v>
      </c>
      <c r="R402" s="96">
        <f t="shared" si="30"/>
        <v>0</v>
      </c>
      <c r="S402" s="96" t="str">
        <f t="shared" si="31"/>
        <v/>
      </c>
      <c r="T402" s="96" t="str">
        <f t="shared" si="32"/>
        <v/>
      </c>
    </row>
    <row r="403" spans="1:20" ht="15" customHeight="1">
      <c r="A403" s="101"/>
      <c r="B403" s="102"/>
      <c r="C403" s="102"/>
      <c r="D403" s="102"/>
      <c r="E403" s="102"/>
      <c r="F403" s="102"/>
      <c r="G403" s="103"/>
      <c r="H403" s="102"/>
      <c r="I403" s="49"/>
      <c r="J403" s="95">
        <f t="shared" si="33"/>
        <v>0</v>
      </c>
      <c r="K403" s="96">
        <f t="shared" si="34"/>
        <v>0</v>
      </c>
      <c r="L403" s="96">
        <f>(D403='SOLICITUD INSCRIPCIÓN'!$D$8)*1</f>
        <v>1</v>
      </c>
      <c r="M403" s="96">
        <f>(RANK($L403,$L$2:$L$1500,0)+COUNTIF($L$2:$L403,L403)-1)*L403</f>
        <v>402</v>
      </c>
      <c r="N403" s="96">
        <f>((D403='SOLICITUD INSCRIPCIÓN'!$D$8)*1)*J403</f>
        <v>0</v>
      </c>
      <c r="O403" s="96">
        <f>(RANK($N403,$N$2:$N$1500,0)+COUNTIF($N$2:$N403,N403)-1)*N403</f>
        <v>0</v>
      </c>
      <c r="P403" s="96">
        <f>((D403='SOLICITUD INSCRIPCIÓN'!$D$8)*1)*K403</f>
        <v>0</v>
      </c>
      <c r="Q403" s="96">
        <f>(RANK($P403,$P$2:$P$1500,0)+COUNTIF($P$2:$P403,P403)-1)*P403</f>
        <v>0</v>
      </c>
      <c r="R403" s="96">
        <f t="shared" si="30"/>
        <v>0</v>
      </c>
      <c r="S403" s="96" t="str">
        <f t="shared" si="31"/>
        <v/>
      </c>
      <c r="T403" s="96" t="str">
        <f t="shared" si="32"/>
        <v/>
      </c>
    </row>
    <row r="404" spans="1:20" ht="15" customHeight="1">
      <c r="A404" s="101"/>
      <c r="B404" s="102"/>
      <c r="C404" s="102"/>
      <c r="D404" s="102"/>
      <c r="E404" s="102"/>
      <c r="F404" s="102"/>
      <c r="G404" s="103"/>
      <c r="H404" s="102"/>
      <c r="I404" s="49"/>
      <c r="J404" s="95">
        <f t="shared" si="33"/>
        <v>0</v>
      </c>
      <c r="K404" s="96">
        <f t="shared" si="34"/>
        <v>0</v>
      </c>
      <c r="L404" s="96">
        <f>(D404='SOLICITUD INSCRIPCIÓN'!$D$8)*1</f>
        <v>1</v>
      </c>
      <c r="M404" s="96">
        <f>(RANK($L404,$L$2:$L$1500,0)+COUNTIF($L$2:$L404,L404)-1)*L404</f>
        <v>403</v>
      </c>
      <c r="N404" s="96">
        <f>((D404='SOLICITUD INSCRIPCIÓN'!$D$8)*1)*J404</f>
        <v>0</v>
      </c>
      <c r="O404" s="96">
        <f>(RANK($N404,$N$2:$N$1500,0)+COUNTIF($N$2:$N404,N404)-1)*N404</f>
        <v>0</v>
      </c>
      <c r="P404" s="96">
        <f>((D404='SOLICITUD INSCRIPCIÓN'!$D$8)*1)*K404</f>
        <v>0</v>
      </c>
      <c r="Q404" s="96">
        <f>(RANK($P404,$P$2:$P$1500,0)+COUNTIF($P$2:$P404,P404)-1)*P404</f>
        <v>0</v>
      </c>
      <c r="R404" s="96">
        <f t="shared" si="30"/>
        <v>0</v>
      </c>
      <c r="S404" s="96" t="str">
        <f t="shared" si="31"/>
        <v/>
      </c>
      <c r="T404" s="96" t="str">
        <f t="shared" si="32"/>
        <v/>
      </c>
    </row>
    <row r="405" spans="1:20" ht="15" customHeight="1">
      <c r="A405" s="101"/>
      <c r="B405" s="102"/>
      <c r="C405" s="102"/>
      <c r="D405" s="102"/>
      <c r="E405" s="102"/>
      <c r="F405" s="102"/>
      <c r="G405" s="103"/>
      <c r="H405" s="102"/>
      <c r="I405" s="49"/>
      <c r="J405" s="95">
        <f t="shared" si="33"/>
        <v>0</v>
      </c>
      <c r="K405" s="96">
        <f t="shared" si="34"/>
        <v>0</v>
      </c>
      <c r="L405" s="96">
        <f>(D405='SOLICITUD INSCRIPCIÓN'!$D$8)*1</f>
        <v>1</v>
      </c>
      <c r="M405" s="96">
        <f>(RANK($L405,$L$2:$L$1500,0)+COUNTIF($L$2:$L405,L405)-1)*L405</f>
        <v>404</v>
      </c>
      <c r="N405" s="96">
        <f>((D405='SOLICITUD INSCRIPCIÓN'!$D$8)*1)*J405</f>
        <v>0</v>
      </c>
      <c r="O405" s="96">
        <f>(RANK($N405,$N$2:$N$1500,0)+COUNTIF($N$2:$N405,N405)-1)*N405</f>
        <v>0</v>
      </c>
      <c r="P405" s="96">
        <f>((D405='SOLICITUD INSCRIPCIÓN'!$D$8)*1)*K405</f>
        <v>0</v>
      </c>
      <c r="Q405" s="96">
        <f>(RANK($P405,$P$2:$P$1500,0)+COUNTIF($P$2:$P405,P405)-1)*P405</f>
        <v>0</v>
      </c>
      <c r="R405" s="96">
        <f t="shared" si="30"/>
        <v>0</v>
      </c>
      <c r="S405" s="96" t="str">
        <f t="shared" si="31"/>
        <v/>
      </c>
      <c r="T405" s="96" t="str">
        <f t="shared" si="32"/>
        <v/>
      </c>
    </row>
    <row r="406" spans="1:20" ht="15" customHeight="1">
      <c r="A406" s="101"/>
      <c r="B406" s="102"/>
      <c r="C406" s="102"/>
      <c r="D406" s="102"/>
      <c r="E406" s="102"/>
      <c r="F406" s="102"/>
      <c r="G406" s="103"/>
      <c r="H406" s="102"/>
      <c r="I406" s="49"/>
      <c r="J406" s="95">
        <f t="shared" si="33"/>
        <v>0</v>
      </c>
      <c r="K406" s="96">
        <f t="shared" si="34"/>
        <v>0</v>
      </c>
      <c r="L406" s="96">
        <f>(D406='SOLICITUD INSCRIPCIÓN'!$D$8)*1</f>
        <v>1</v>
      </c>
      <c r="M406" s="96">
        <f>(RANK($L406,$L$2:$L$1500,0)+COUNTIF($L$2:$L406,L406)-1)*L406</f>
        <v>405</v>
      </c>
      <c r="N406" s="96">
        <f>((D406='SOLICITUD INSCRIPCIÓN'!$D$8)*1)*J406</f>
        <v>0</v>
      </c>
      <c r="O406" s="96">
        <f>(RANK($N406,$N$2:$N$1500,0)+COUNTIF($N$2:$N406,N406)-1)*N406</f>
        <v>0</v>
      </c>
      <c r="P406" s="96">
        <f>((D406='SOLICITUD INSCRIPCIÓN'!$D$8)*1)*K406</f>
        <v>0</v>
      </c>
      <c r="Q406" s="96">
        <f>(RANK($P406,$P$2:$P$1500,0)+COUNTIF($P$2:$P406,P406)-1)*P406</f>
        <v>0</v>
      </c>
      <c r="R406" s="96">
        <f t="shared" si="30"/>
        <v>0</v>
      </c>
      <c r="S406" s="96" t="str">
        <f t="shared" si="31"/>
        <v/>
      </c>
      <c r="T406" s="96" t="str">
        <f t="shared" si="32"/>
        <v/>
      </c>
    </row>
    <row r="407" spans="1:20" ht="15" customHeight="1">
      <c r="A407" s="101"/>
      <c r="B407" s="102"/>
      <c r="C407" s="102"/>
      <c r="D407" s="102"/>
      <c r="E407" s="102"/>
      <c r="F407" s="102"/>
      <c r="G407" s="103"/>
      <c r="H407" s="102"/>
      <c r="I407" s="49"/>
      <c r="J407" s="95">
        <f t="shared" si="33"/>
        <v>0</v>
      </c>
      <c r="K407" s="96">
        <f t="shared" si="34"/>
        <v>0</v>
      </c>
      <c r="L407" s="96">
        <f>(D407='SOLICITUD INSCRIPCIÓN'!$D$8)*1</f>
        <v>1</v>
      </c>
      <c r="M407" s="96">
        <f>(RANK($L407,$L$2:$L$1500,0)+COUNTIF($L$2:$L407,L407)-1)*L407</f>
        <v>406</v>
      </c>
      <c r="N407" s="96">
        <f>((D407='SOLICITUD INSCRIPCIÓN'!$D$8)*1)*J407</f>
        <v>0</v>
      </c>
      <c r="O407" s="96">
        <f>(RANK($N407,$N$2:$N$1500,0)+COUNTIF($N$2:$N407,N407)-1)*N407</f>
        <v>0</v>
      </c>
      <c r="P407" s="96">
        <f>((D407='SOLICITUD INSCRIPCIÓN'!$D$8)*1)*K407</f>
        <v>0</v>
      </c>
      <c r="Q407" s="96">
        <f>(RANK($P407,$P$2:$P$1500,0)+COUNTIF($P$2:$P407,P407)-1)*P407</f>
        <v>0</v>
      </c>
      <c r="R407" s="96">
        <f t="shared" si="30"/>
        <v>0</v>
      </c>
      <c r="S407" s="96" t="str">
        <f t="shared" si="31"/>
        <v/>
      </c>
      <c r="T407" s="96" t="str">
        <f t="shared" si="32"/>
        <v/>
      </c>
    </row>
    <row r="408" spans="1:20" ht="15" customHeight="1">
      <c r="A408" s="101"/>
      <c r="B408" s="102"/>
      <c r="C408" s="102"/>
      <c r="D408" s="102"/>
      <c r="E408" s="102"/>
      <c r="F408" s="102"/>
      <c r="G408" s="103"/>
      <c r="H408" s="102"/>
      <c r="I408" s="49"/>
      <c r="J408" s="95">
        <f t="shared" si="33"/>
        <v>0</v>
      </c>
      <c r="K408" s="96">
        <f t="shared" si="34"/>
        <v>0</v>
      </c>
      <c r="L408" s="96">
        <f>(D408='SOLICITUD INSCRIPCIÓN'!$D$8)*1</f>
        <v>1</v>
      </c>
      <c r="M408" s="96">
        <f>(RANK($L408,$L$2:$L$1500,0)+COUNTIF($L$2:$L408,L408)-1)*L408</f>
        <v>407</v>
      </c>
      <c r="N408" s="96">
        <f>((D408='SOLICITUD INSCRIPCIÓN'!$D$8)*1)*J408</f>
        <v>0</v>
      </c>
      <c r="O408" s="96">
        <f>(RANK($N408,$N$2:$N$1500,0)+COUNTIF($N$2:$N408,N408)-1)*N408</f>
        <v>0</v>
      </c>
      <c r="P408" s="96">
        <f>((D408='SOLICITUD INSCRIPCIÓN'!$D$8)*1)*K408</f>
        <v>0</v>
      </c>
      <c r="Q408" s="96">
        <f>(RANK($P408,$P$2:$P$1500,0)+COUNTIF($P$2:$P408,P408)-1)*P408</f>
        <v>0</v>
      </c>
      <c r="R408" s="96">
        <f t="shared" si="30"/>
        <v>0</v>
      </c>
      <c r="S408" s="96" t="str">
        <f t="shared" si="31"/>
        <v/>
      </c>
      <c r="T408" s="96" t="str">
        <f t="shared" si="32"/>
        <v/>
      </c>
    </row>
    <row r="409" spans="1:20" ht="15" customHeight="1">
      <c r="A409" s="101"/>
      <c r="B409" s="102"/>
      <c r="C409" s="102"/>
      <c r="D409" s="102"/>
      <c r="E409" s="102"/>
      <c r="F409" s="102"/>
      <c r="G409" s="103"/>
      <c r="H409" s="102"/>
      <c r="I409" s="49"/>
      <c r="J409" s="95">
        <f t="shared" si="33"/>
        <v>0</v>
      </c>
      <c r="K409" s="96">
        <f t="shared" si="34"/>
        <v>0</v>
      </c>
      <c r="L409" s="96">
        <f>(D409='SOLICITUD INSCRIPCIÓN'!$D$8)*1</f>
        <v>1</v>
      </c>
      <c r="M409" s="96">
        <f>(RANK($L409,$L$2:$L$1500,0)+COUNTIF($L$2:$L409,L409)-1)*L409</f>
        <v>408</v>
      </c>
      <c r="N409" s="96">
        <f>((D409='SOLICITUD INSCRIPCIÓN'!$D$8)*1)*J409</f>
        <v>0</v>
      </c>
      <c r="O409" s="96">
        <f>(RANK($N409,$N$2:$N$1500,0)+COUNTIF($N$2:$N409,N409)-1)*N409</f>
        <v>0</v>
      </c>
      <c r="P409" s="96">
        <f>((D409='SOLICITUD INSCRIPCIÓN'!$D$8)*1)*K409</f>
        <v>0</v>
      </c>
      <c r="Q409" s="96">
        <f>(RANK($P409,$P$2:$P$1500,0)+COUNTIF($P$2:$P409,P409)-1)*P409</f>
        <v>0</v>
      </c>
      <c r="R409" s="96">
        <f t="shared" si="30"/>
        <v>0</v>
      </c>
      <c r="S409" s="96" t="str">
        <f t="shared" si="31"/>
        <v/>
      </c>
      <c r="T409" s="96" t="str">
        <f t="shared" si="32"/>
        <v/>
      </c>
    </row>
    <row r="410" spans="1:20" ht="15" customHeight="1">
      <c r="A410" s="101"/>
      <c r="B410" s="102"/>
      <c r="C410" s="102"/>
      <c r="D410" s="102"/>
      <c r="E410" s="102"/>
      <c r="F410" s="102"/>
      <c r="G410" s="103"/>
      <c r="H410" s="102"/>
      <c r="I410" s="49"/>
      <c r="J410" s="95">
        <f t="shared" si="33"/>
        <v>0</v>
      </c>
      <c r="K410" s="96">
        <f t="shared" si="34"/>
        <v>0</v>
      </c>
      <c r="L410" s="96">
        <f>(D410='SOLICITUD INSCRIPCIÓN'!$D$8)*1</f>
        <v>1</v>
      </c>
      <c r="M410" s="96">
        <f>(RANK($L410,$L$2:$L$1500,0)+COUNTIF($L$2:$L410,L410)-1)*L410</f>
        <v>409</v>
      </c>
      <c r="N410" s="96">
        <f>((D410='SOLICITUD INSCRIPCIÓN'!$D$8)*1)*J410</f>
        <v>0</v>
      </c>
      <c r="O410" s="96">
        <f>(RANK($N410,$N$2:$N$1500,0)+COUNTIF($N$2:$N410,N410)-1)*N410</f>
        <v>0</v>
      </c>
      <c r="P410" s="96">
        <f>((D410='SOLICITUD INSCRIPCIÓN'!$D$8)*1)*K410</f>
        <v>0</v>
      </c>
      <c r="Q410" s="96">
        <f>(RANK($P410,$P$2:$P$1500,0)+COUNTIF($P$2:$P410,P410)-1)*P410</f>
        <v>0</v>
      </c>
      <c r="R410" s="96">
        <f t="shared" si="30"/>
        <v>0</v>
      </c>
      <c r="S410" s="96" t="str">
        <f t="shared" si="31"/>
        <v/>
      </c>
      <c r="T410" s="96" t="str">
        <f t="shared" si="32"/>
        <v/>
      </c>
    </row>
    <row r="411" spans="1:20" ht="15" customHeight="1">
      <c r="A411" s="101"/>
      <c r="B411" s="102"/>
      <c r="C411" s="102"/>
      <c r="D411" s="102"/>
      <c r="E411" s="102"/>
      <c r="F411" s="102"/>
      <c r="G411" s="103"/>
      <c r="H411" s="102"/>
      <c r="I411" s="49"/>
      <c r="J411" s="95">
        <f t="shared" si="33"/>
        <v>0</v>
      </c>
      <c r="K411" s="96">
        <f t="shared" si="34"/>
        <v>0</v>
      </c>
      <c r="L411" s="96">
        <f>(D411='SOLICITUD INSCRIPCIÓN'!$D$8)*1</f>
        <v>1</v>
      </c>
      <c r="M411" s="96">
        <f>(RANK($L411,$L$2:$L$1500,0)+COUNTIF($L$2:$L411,L411)-1)*L411</f>
        <v>410</v>
      </c>
      <c r="N411" s="96">
        <f>((D411='SOLICITUD INSCRIPCIÓN'!$D$8)*1)*J411</f>
        <v>0</v>
      </c>
      <c r="O411" s="96">
        <f>(RANK($N411,$N$2:$N$1500,0)+COUNTIF($N$2:$N411,N411)-1)*N411</f>
        <v>0</v>
      </c>
      <c r="P411" s="96">
        <f>((D411='SOLICITUD INSCRIPCIÓN'!$D$8)*1)*K411</f>
        <v>0</v>
      </c>
      <c r="Q411" s="96">
        <f>(RANK($P411,$P$2:$P$1500,0)+COUNTIF($P$2:$P411,P411)-1)*P411</f>
        <v>0</v>
      </c>
      <c r="R411" s="96">
        <f t="shared" si="30"/>
        <v>0</v>
      </c>
      <c r="S411" s="96" t="str">
        <f t="shared" si="31"/>
        <v/>
      </c>
      <c r="T411" s="96" t="str">
        <f t="shared" si="32"/>
        <v/>
      </c>
    </row>
    <row r="412" spans="1:20" ht="15" customHeight="1">
      <c r="A412" s="101"/>
      <c r="B412" s="102"/>
      <c r="C412" s="102"/>
      <c r="D412" s="102"/>
      <c r="E412" s="102"/>
      <c r="F412" s="102"/>
      <c r="G412" s="103"/>
      <c r="H412" s="102"/>
      <c r="I412" s="49"/>
      <c r="J412" s="95">
        <f t="shared" si="33"/>
        <v>0</v>
      </c>
      <c r="K412" s="96">
        <f t="shared" si="34"/>
        <v>0</v>
      </c>
      <c r="L412" s="96">
        <f>(D412='SOLICITUD INSCRIPCIÓN'!$D$8)*1</f>
        <v>1</v>
      </c>
      <c r="M412" s="96">
        <f>(RANK($L412,$L$2:$L$1500,0)+COUNTIF($L$2:$L412,L412)-1)*L412</f>
        <v>411</v>
      </c>
      <c r="N412" s="96">
        <f>((D412='SOLICITUD INSCRIPCIÓN'!$D$8)*1)*J412</f>
        <v>0</v>
      </c>
      <c r="O412" s="96">
        <f>(RANK($N412,$N$2:$N$1500,0)+COUNTIF($N$2:$N412,N412)-1)*N412</f>
        <v>0</v>
      </c>
      <c r="P412" s="96">
        <f>((D412='SOLICITUD INSCRIPCIÓN'!$D$8)*1)*K412</f>
        <v>0</v>
      </c>
      <c r="Q412" s="96">
        <f>(RANK($P412,$P$2:$P$1500,0)+COUNTIF($P$2:$P412,P412)-1)*P412</f>
        <v>0</v>
      </c>
      <c r="R412" s="96">
        <f t="shared" si="30"/>
        <v>0</v>
      </c>
      <c r="S412" s="96" t="str">
        <f t="shared" si="31"/>
        <v/>
      </c>
      <c r="T412" s="96" t="str">
        <f t="shared" si="32"/>
        <v/>
      </c>
    </row>
    <row r="413" spans="1:20" ht="15" customHeight="1">
      <c r="A413" s="101"/>
      <c r="B413" s="102"/>
      <c r="C413" s="102"/>
      <c r="D413" s="102"/>
      <c r="E413" s="102"/>
      <c r="F413" s="102"/>
      <c r="G413" s="103"/>
      <c r="H413" s="102"/>
      <c r="I413" s="49"/>
      <c r="J413" s="95">
        <f t="shared" si="33"/>
        <v>0</v>
      </c>
      <c r="K413" s="96">
        <f t="shared" si="34"/>
        <v>0</v>
      </c>
      <c r="L413" s="96">
        <f>(D413='SOLICITUD INSCRIPCIÓN'!$D$8)*1</f>
        <v>1</v>
      </c>
      <c r="M413" s="96">
        <f>(RANK($L413,$L$2:$L$1500,0)+COUNTIF($L$2:$L413,L413)-1)*L413</f>
        <v>412</v>
      </c>
      <c r="N413" s="96">
        <f>((D413='SOLICITUD INSCRIPCIÓN'!$D$8)*1)*J413</f>
        <v>0</v>
      </c>
      <c r="O413" s="96">
        <f>(RANK($N413,$N$2:$N$1500,0)+COUNTIF($N$2:$N413,N413)-1)*N413</f>
        <v>0</v>
      </c>
      <c r="P413" s="96">
        <f>((D413='SOLICITUD INSCRIPCIÓN'!$D$8)*1)*K413</f>
        <v>0</v>
      </c>
      <c r="Q413" s="96">
        <f>(RANK($P413,$P$2:$P$1500,0)+COUNTIF($P$2:$P413,P413)-1)*P413</f>
        <v>0</v>
      </c>
      <c r="R413" s="96">
        <f t="shared" si="30"/>
        <v>0</v>
      </c>
      <c r="S413" s="96" t="str">
        <f t="shared" si="31"/>
        <v/>
      </c>
      <c r="T413" s="96" t="str">
        <f t="shared" si="32"/>
        <v/>
      </c>
    </row>
    <row r="414" spans="1:20" ht="15" customHeight="1">
      <c r="A414" s="101"/>
      <c r="B414" s="102"/>
      <c r="C414" s="102"/>
      <c r="D414" s="102"/>
      <c r="E414" s="102"/>
      <c r="F414" s="102"/>
      <c r="G414" s="103"/>
      <c r="H414" s="102"/>
      <c r="I414" s="49"/>
      <c r="J414" s="95">
        <f t="shared" si="33"/>
        <v>0</v>
      </c>
      <c r="K414" s="96">
        <f t="shared" si="34"/>
        <v>0</v>
      </c>
      <c r="L414" s="96">
        <f>(D414='SOLICITUD INSCRIPCIÓN'!$D$8)*1</f>
        <v>1</v>
      </c>
      <c r="M414" s="96">
        <f>(RANK($L414,$L$2:$L$1500,0)+COUNTIF($L$2:$L414,L414)-1)*L414</f>
        <v>413</v>
      </c>
      <c r="N414" s="96">
        <f>((D414='SOLICITUD INSCRIPCIÓN'!$D$8)*1)*J414</f>
        <v>0</v>
      </c>
      <c r="O414" s="96">
        <f>(RANK($N414,$N$2:$N$1500,0)+COUNTIF($N$2:$N414,N414)-1)*N414</f>
        <v>0</v>
      </c>
      <c r="P414" s="96">
        <f>((D414='SOLICITUD INSCRIPCIÓN'!$D$8)*1)*K414</f>
        <v>0</v>
      </c>
      <c r="Q414" s="96">
        <f>(RANK($P414,$P$2:$P$1500,0)+COUNTIF($P$2:$P414,P414)-1)*P414</f>
        <v>0</v>
      </c>
      <c r="R414" s="96">
        <f t="shared" si="30"/>
        <v>0</v>
      </c>
      <c r="S414" s="96" t="str">
        <f t="shared" si="31"/>
        <v/>
      </c>
      <c r="T414" s="96" t="str">
        <f t="shared" si="32"/>
        <v/>
      </c>
    </row>
    <row r="415" spans="1:20" ht="15" customHeight="1">
      <c r="A415" s="101"/>
      <c r="B415" s="102"/>
      <c r="C415" s="102"/>
      <c r="D415" s="102"/>
      <c r="E415" s="102"/>
      <c r="F415" s="102"/>
      <c r="G415" s="103"/>
      <c r="H415" s="102"/>
      <c r="I415" s="49"/>
      <c r="J415" s="95">
        <f t="shared" si="33"/>
        <v>0</v>
      </c>
      <c r="K415" s="96">
        <f t="shared" si="34"/>
        <v>0</v>
      </c>
      <c r="L415" s="96">
        <f>(D415='SOLICITUD INSCRIPCIÓN'!$D$8)*1</f>
        <v>1</v>
      </c>
      <c r="M415" s="96">
        <f>(RANK($L415,$L$2:$L$1500,0)+COUNTIF($L$2:$L415,L415)-1)*L415</f>
        <v>414</v>
      </c>
      <c r="N415" s="96">
        <f>((D415='SOLICITUD INSCRIPCIÓN'!$D$8)*1)*J415</f>
        <v>0</v>
      </c>
      <c r="O415" s="96">
        <f>(RANK($N415,$N$2:$N$1500,0)+COUNTIF($N$2:$N415,N415)-1)*N415</f>
        <v>0</v>
      </c>
      <c r="P415" s="96">
        <f>((D415='SOLICITUD INSCRIPCIÓN'!$D$8)*1)*K415</f>
        <v>0</v>
      </c>
      <c r="Q415" s="96">
        <f>(RANK($P415,$P$2:$P$1500,0)+COUNTIF($P$2:$P415,P415)-1)*P415</f>
        <v>0</v>
      </c>
      <c r="R415" s="96">
        <f t="shared" si="30"/>
        <v>0</v>
      </c>
      <c r="S415" s="96" t="str">
        <f t="shared" si="31"/>
        <v/>
      </c>
      <c r="T415" s="96" t="str">
        <f t="shared" si="32"/>
        <v/>
      </c>
    </row>
    <row r="416" spans="1:20" ht="15" customHeight="1">
      <c r="A416" s="101"/>
      <c r="B416" s="102"/>
      <c r="C416" s="102"/>
      <c r="D416" s="102"/>
      <c r="E416" s="102"/>
      <c r="F416" s="102"/>
      <c r="G416" s="103"/>
      <c r="H416" s="102"/>
      <c r="I416" s="49"/>
      <c r="J416" s="95">
        <f t="shared" si="33"/>
        <v>0</v>
      </c>
      <c r="K416" s="96">
        <f t="shared" si="34"/>
        <v>0</v>
      </c>
      <c r="L416" s="96">
        <f>(D416='SOLICITUD INSCRIPCIÓN'!$D$8)*1</f>
        <v>1</v>
      </c>
      <c r="M416" s="96">
        <f>(RANK($L416,$L$2:$L$1500,0)+COUNTIF($L$2:$L416,L416)-1)*L416</f>
        <v>415</v>
      </c>
      <c r="N416" s="96">
        <f>((D416='SOLICITUD INSCRIPCIÓN'!$D$8)*1)*J416</f>
        <v>0</v>
      </c>
      <c r="O416" s="96">
        <f>(RANK($N416,$N$2:$N$1500,0)+COUNTIF($N$2:$N416,N416)-1)*N416</f>
        <v>0</v>
      </c>
      <c r="P416" s="96">
        <f>((D416='SOLICITUD INSCRIPCIÓN'!$D$8)*1)*K416</f>
        <v>0</v>
      </c>
      <c r="Q416" s="96">
        <f>(RANK($P416,$P$2:$P$1500,0)+COUNTIF($P$2:$P416,P416)-1)*P416</f>
        <v>0</v>
      </c>
      <c r="R416" s="96">
        <f t="shared" si="30"/>
        <v>0</v>
      </c>
      <c r="S416" s="96" t="str">
        <f t="shared" si="31"/>
        <v/>
      </c>
      <c r="T416" s="96" t="str">
        <f t="shared" si="32"/>
        <v/>
      </c>
    </row>
    <row r="417" spans="1:20" ht="15" customHeight="1">
      <c r="A417" s="101"/>
      <c r="B417" s="102"/>
      <c r="C417" s="102"/>
      <c r="D417" s="102"/>
      <c r="E417" s="102"/>
      <c r="F417" s="102"/>
      <c r="G417" s="103"/>
      <c r="H417" s="102"/>
      <c r="I417" s="49"/>
      <c r="J417" s="95">
        <f t="shared" si="33"/>
        <v>0</v>
      </c>
      <c r="K417" s="96">
        <f t="shared" si="34"/>
        <v>0</v>
      </c>
      <c r="L417" s="96">
        <f>(D417='SOLICITUD INSCRIPCIÓN'!$D$8)*1</f>
        <v>1</v>
      </c>
      <c r="M417" s="96">
        <f>(RANK($L417,$L$2:$L$1500,0)+COUNTIF($L$2:$L417,L417)-1)*L417</f>
        <v>416</v>
      </c>
      <c r="N417" s="96">
        <f>((D417='SOLICITUD INSCRIPCIÓN'!$D$8)*1)*J417</f>
        <v>0</v>
      </c>
      <c r="O417" s="96">
        <f>(RANK($N417,$N$2:$N$1500,0)+COUNTIF($N$2:$N417,N417)-1)*N417</f>
        <v>0</v>
      </c>
      <c r="P417" s="96">
        <f>((D417='SOLICITUD INSCRIPCIÓN'!$D$8)*1)*K417</f>
        <v>0</v>
      </c>
      <c r="Q417" s="96">
        <f>(RANK($P417,$P$2:$P$1500,0)+COUNTIF($P$2:$P417,P417)-1)*P417</f>
        <v>0</v>
      </c>
      <c r="R417" s="96">
        <f t="shared" si="30"/>
        <v>0</v>
      </c>
      <c r="S417" s="96" t="str">
        <f t="shared" si="31"/>
        <v/>
      </c>
      <c r="T417" s="96" t="str">
        <f t="shared" si="32"/>
        <v/>
      </c>
    </row>
    <row r="418" spans="1:20" ht="15" customHeight="1">
      <c r="A418" s="101"/>
      <c r="B418" s="102"/>
      <c r="C418" s="102"/>
      <c r="D418" s="102"/>
      <c r="E418" s="102"/>
      <c r="F418" s="102"/>
      <c r="G418" s="103"/>
      <c r="H418" s="102"/>
      <c r="I418" s="49"/>
      <c r="J418" s="95">
        <f t="shared" si="33"/>
        <v>0</v>
      </c>
      <c r="K418" s="96">
        <f t="shared" si="34"/>
        <v>0</v>
      </c>
      <c r="L418" s="96">
        <f>(D418='SOLICITUD INSCRIPCIÓN'!$D$8)*1</f>
        <v>1</v>
      </c>
      <c r="M418" s="96">
        <f>(RANK($L418,$L$2:$L$1500,0)+COUNTIF($L$2:$L418,L418)-1)*L418</f>
        <v>417</v>
      </c>
      <c r="N418" s="96">
        <f>((D418='SOLICITUD INSCRIPCIÓN'!$D$8)*1)*J418</f>
        <v>0</v>
      </c>
      <c r="O418" s="96">
        <f>(RANK($N418,$N$2:$N$1500,0)+COUNTIF($N$2:$N418,N418)-1)*N418</f>
        <v>0</v>
      </c>
      <c r="P418" s="96">
        <f>((D418='SOLICITUD INSCRIPCIÓN'!$D$8)*1)*K418</f>
        <v>0</v>
      </c>
      <c r="Q418" s="96">
        <f>(RANK($P418,$P$2:$P$1500,0)+COUNTIF($P$2:$P418,P418)-1)*P418</f>
        <v>0</v>
      </c>
      <c r="R418" s="96">
        <f t="shared" si="30"/>
        <v>0</v>
      </c>
      <c r="S418" s="96" t="str">
        <f t="shared" si="31"/>
        <v/>
      </c>
      <c r="T418" s="96" t="str">
        <f t="shared" si="32"/>
        <v/>
      </c>
    </row>
    <row r="419" spans="1:20" ht="15" customHeight="1">
      <c r="A419" s="101"/>
      <c r="B419" s="102"/>
      <c r="C419" s="102"/>
      <c r="D419" s="102"/>
      <c r="E419" s="102"/>
      <c r="F419" s="102"/>
      <c r="G419" s="103"/>
      <c r="H419" s="102"/>
      <c r="I419" s="49"/>
      <c r="J419" s="95">
        <f t="shared" si="33"/>
        <v>0</v>
      </c>
      <c r="K419" s="96">
        <f t="shared" si="34"/>
        <v>0</v>
      </c>
      <c r="L419" s="96">
        <f>(D419='SOLICITUD INSCRIPCIÓN'!$D$8)*1</f>
        <v>1</v>
      </c>
      <c r="M419" s="96">
        <f>(RANK($L419,$L$2:$L$1500,0)+COUNTIF($L$2:$L419,L419)-1)*L419</f>
        <v>418</v>
      </c>
      <c r="N419" s="96">
        <f>((D419='SOLICITUD INSCRIPCIÓN'!$D$8)*1)*J419</f>
        <v>0</v>
      </c>
      <c r="O419" s="96">
        <f>(RANK($N419,$N$2:$N$1500,0)+COUNTIF($N$2:$N419,N419)-1)*N419</f>
        <v>0</v>
      </c>
      <c r="P419" s="96">
        <f>((D419='SOLICITUD INSCRIPCIÓN'!$D$8)*1)*K419</f>
        <v>0</v>
      </c>
      <c r="Q419" s="96">
        <f>(RANK($P419,$P$2:$P$1500,0)+COUNTIF($P$2:$P419,P419)-1)*P419</f>
        <v>0</v>
      </c>
      <c r="R419" s="96">
        <f t="shared" si="30"/>
        <v>0</v>
      </c>
      <c r="S419" s="96" t="str">
        <f t="shared" si="31"/>
        <v/>
      </c>
      <c r="T419" s="96" t="str">
        <f t="shared" si="32"/>
        <v/>
      </c>
    </row>
    <row r="420" spans="1:20" ht="15" customHeight="1">
      <c r="A420" s="101"/>
      <c r="B420" s="102"/>
      <c r="C420" s="102"/>
      <c r="D420" s="102"/>
      <c r="E420" s="102"/>
      <c r="F420" s="102"/>
      <c r="G420" s="103"/>
      <c r="H420" s="102"/>
      <c r="I420" s="49"/>
      <c r="J420" s="95">
        <f t="shared" si="33"/>
        <v>0</v>
      </c>
      <c r="K420" s="96">
        <f t="shared" si="34"/>
        <v>0</v>
      </c>
      <c r="L420" s="96">
        <f>(D420='SOLICITUD INSCRIPCIÓN'!$D$8)*1</f>
        <v>1</v>
      </c>
      <c r="M420" s="96">
        <f>(RANK($L420,$L$2:$L$1500,0)+COUNTIF($L$2:$L420,L420)-1)*L420</f>
        <v>419</v>
      </c>
      <c r="N420" s="96">
        <f>((D420='SOLICITUD INSCRIPCIÓN'!$D$8)*1)*J420</f>
        <v>0</v>
      </c>
      <c r="O420" s="96">
        <f>(RANK($N420,$N$2:$N$1500,0)+COUNTIF($N$2:$N420,N420)-1)*N420</f>
        <v>0</v>
      </c>
      <c r="P420" s="96">
        <f>((D420='SOLICITUD INSCRIPCIÓN'!$D$8)*1)*K420</f>
        <v>0</v>
      </c>
      <c r="Q420" s="96">
        <f>(RANK($P420,$P$2:$P$1500,0)+COUNTIF($P$2:$P420,P420)-1)*P420</f>
        <v>0</v>
      </c>
      <c r="R420" s="96">
        <f t="shared" si="30"/>
        <v>0</v>
      </c>
      <c r="S420" s="96" t="str">
        <f t="shared" si="31"/>
        <v/>
      </c>
      <c r="T420" s="96" t="str">
        <f t="shared" si="32"/>
        <v/>
      </c>
    </row>
    <row r="421" spans="1:20" ht="15" customHeight="1">
      <c r="A421" s="101"/>
      <c r="B421" s="102"/>
      <c r="C421" s="102"/>
      <c r="D421" s="102"/>
      <c r="E421" s="102"/>
      <c r="F421" s="102"/>
      <c r="G421" s="103"/>
      <c r="H421" s="102"/>
      <c r="I421" s="49"/>
      <c r="J421" s="95">
        <f t="shared" si="33"/>
        <v>0</v>
      </c>
      <c r="K421" s="96">
        <f t="shared" si="34"/>
        <v>0</v>
      </c>
      <c r="L421" s="96">
        <f>(D421='SOLICITUD INSCRIPCIÓN'!$D$8)*1</f>
        <v>1</v>
      </c>
      <c r="M421" s="96">
        <f>(RANK($L421,$L$2:$L$1500,0)+COUNTIF($L$2:$L421,L421)-1)*L421</f>
        <v>420</v>
      </c>
      <c r="N421" s="96">
        <f>((D421='SOLICITUD INSCRIPCIÓN'!$D$8)*1)*J421</f>
        <v>0</v>
      </c>
      <c r="O421" s="96">
        <f>(RANK($N421,$N$2:$N$1500,0)+COUNTIF($N$2:$N421,N421)-1)*N421</f>
        <v>0</v>
      </c>
      <c r="P421" s="96">
        <f>((D421='SOLICITUD INSCRIPCIÓN'!$D$8)*1)*K421</f>
        <v>0</v>
      </c>
      <c r="Q421" s="96">
        <f>(RANK($P421,$P$2:$P$1500,0)+COUNTIF($P$2:$P421,P421)-1)*P421</f>
        <v>0</v>
      </c>
      <c r="R421" s="96">
        <f t="shared" si="30"/>
        <v>0</v>
      </c>
      <c r="S421" s="96" t="str">
        <f t="shared" si="31"/>
        <v/>
      </c>
      <c r="T421" s="96" t="str">
        <f t="shared" si="32"/>
        <v/>
      </c>
    </row>
    <row r="422" spans="1:20" ht="15" customHeight="1">
      <c r="A422" s="101"/>
      <c r="B422" s="102"/>
      <c r="C422" s="102"/>
      <c r="D422" s="102"/>
      <c r="E422" s="102"/>
      <c r="F422" s="102"/>
      <c r="G422" s="103"/>
      <c r="H422" s="102"/>
      <c r="I422" s="49"/>
      <c r="J422" s="95">
        <f t="shared" si="33"/>
        <v>0</v>
      </c>
      <c r="K422" s="96">
        <f t="shared" si="34"/>
        <v>0</v>
      </c>
      <c r="L422" s="96">
        <f>(D422='SOLICITUD INSCRIPCIÓN'!$D$8)*1</f>
        <v>1</v>
      </c>
      <c r="M422" s="96">
        <f>(RANK($L422,$L$2:$L$1500,0)+COUNTIF($L$2:$L422,L422)-1)*L422</f>
        <v>421</v>
      </c>
      <c r="N422" s="96">
        <f>((D422='SOLICITUD INSCRIPCIÓN'!$D$8)*1)*J422</f>
        <v>0</v>
      </c>
      <c r="O422" s="96">
        <f>(RANK($N422,$N$2:$N$1500,0)+COUNTIF($N$2:$N422,N422)-1)*N422</f>
        <v>0</v>
      </c>
      <c r="P422" s="96">
        <f>((D422='SOLICITUD INSCRIPCIÓN'!$D$8)*1)*K422</f>
        <v>0</v>
      </c>
      <c r="Q422" s="96">
        <f>(RANK($P422,$P$2:$P$1500,0)+COUNTIF($P$2:$P422,P422)-1)*P422</f>
        <v>0</v>
      </c>
      <c r="R422" s="96">
        <f t="shared" si="30"/>
        <v>0</v>
      </c>
      <c r="S422" s="96" t="str">
        <f t="shared" si="31"/>
        <v/>
      </c>
      <c r="T422" s="96" t="str">
        <f t="shared" si="32"/>
        <v/>
      </c>
    </row>
    <row r="423" spans="1:20" ht="15" customHeight="1">
      <c r="A423" s="101"/>
      <c r="B423" s="102"/>
      <c r="C423" s="102"/>
      <c r="D423" s="102"/>
      <c r="E423" s="102"/>
      <c r="F423" s="102"/>
      <c r="G423" s="103"/>
      <c r="H423" s="102"/>
      <c r="I423" s="104"/>
      <c r="J423" s="95">
        <f t="shared" si="33"/>
        <v>0</v>
      </c>
      <c r="K423" s="96">
        <f t="shared" si="34"/>
        <v>0</v>
      </c>
      <c r="L423" s="96">
        <f>(D423='SOLICITUD INSCRIPCIÓN'!$D$8)*1</f>
        <v>1</v>
      </c>
      <c r="M423" s="96">
        <f>(RANK($L423,$L$2:$L$1500,0)+COUNTIF($L$2:$L423,L423)-1)*L423</f>
        <v>422</v>
      </c>
      <c r="N423" s="96">
        <f>((D423='SOLICITUD INSCRIPCIÓN'!$D$8)*1)*J423</f>
        <v>0</v>
      </c>
      <c r="O423" s="96">
        <f>(RANK($N423,$N$2:$N$1500,0)+COUNTIF($N$2:$N423,N423)-1)*N423</f>
        <v>0</v>
      </c>
      <c r="P423" s="96">
        <f>((D423='SOLICITUD INSCRIPCIÓN'!$D$8)*1)*K423</f>
        <v>0</v>
      </c>
      <c r="Q423" s="96">
        <f>(RANK($P423,$P$2:$P$1500,0)+COUNTIF($P$2:$P423,P423)-1)*P423</f>
        <v>0</v>
      </c>
      <c r="R423" s="96">
        <f t="shared" si="30"/>
        <v>0</v>
      </c>
      <c r="S423" s="96" t="str">
        <f t="shared" si="31"/>
        <v/>
      </c>
      <c r="T423" s="96" t="str">
        <f t="shared" si="32"/>
        <v/>
      </c>
    </row>
    <row r="424" spans="1:20" ht="15" customHeight="1">
      <c r="A424" s="101"/>
      <c r="B424" s="102"/>
      <c r="C424" s="102"/>
      <c r="D424" s="102"/>
      <c r="E424" s="102"/>
      <c r="F424" s="102"/>
      <c r="G424" s="103"/>
      <c r="H424" s="102"/>
      <c r="I424" s="104"/>
      <c r="J424" s="95">
        <f t="shared" si="33"/>
        <v>0</v>
      </c>
      <c r="K424" s="96">
        <f t="shared" si="34"/>
        <v>0</v>
      </c>
      <c r="L424" s="96">
        <f>(D424='SOLICITUD INSCRIPCIÓN'!$D$8)*1</f>
        <v>1</v>
      </c>
      <c r="M424" s="96">
        <f>(RANK($L424,$L$2:$L$1500,0)+COUNTIF($L$2:$L424,L424)-1)*L424</f>
        <v>423</v>
      </c>
      <c r="N424" s="96">
        <f>((D424='SOLICITUD INSCRIPCIÓN'!$D$8)*1)*J424</f>
        <v>0</v>
      </c>
      <c r="O424" s="96">
        <f>(RANK($N424,$N$2:$N$1500,0)+COUNTIF($N$2:$N424,N424)-1)*N424</f>
        <v>0</v>
      </c>
      <c r="P424" s="96">
        <f>((D424='SOLICITUD INSCRIPCIÓN'!$D$8)*1)*K424</f>
        <v>0</v>
      </c>
      <c r="Q424" s="96">
        <f>(RANK($P424,$P$2:$P$1500,0)+COUNTIF($P$2:$P424,P424)-1)*P424</f>
        <v>0</v>
      </c>
      <c r="R424" s="96">
        <f t="shared" si="30"/>
        <v>0</v>
      </c>
      <c r="S424" s="96" t="str">
        <f t="shared" si="31"/>
        <v/>
      </c>
      <c r="T424" s="96" t="str">
        <f t="shared" si="32"/>
        <v/>
      </c>
    </row>
    <row r="425" spans="1:20" ht="15" customHeight="1">
      <c r="A425" s="101"/>
      <c r="B425" s="102"/>
      <c r="C425" s="102"/>
      <c r="D425" s="102"/>
      <c r="E425" s="102"/>
      <c r="F425" s="102"/>
      <c r="G425" s="103"/>
      <c r="H425" s="102"/>
      <c r="I425" s="49"/>
      <c r="J425" s="95">
        <f t="shared" si="33"/>
        <v>0</v>
      </c>
      <c r="K425" s="96">
        <f t="shared" si="34"/>
        <v>0</v>
      </c>
      <c r="L425" s="96">
        <f>(D425='SOLICITUD INSCRIPCIÓN'!$D$8)*1</f>
        <v>1</v>
      </c>
      <c r="M425" s="96">
        <f>(RANK($L425,$L$2:$L$1500,0)+COUNTIF($L$2:$L425,L425)-1)*L425</f>
        <v>424</v>
      </c>
      <c r="N425" s="96">
        <f>((D425='SOLICITUD INSCRIPCIÓN'!$D$8)*1)*J425</f>
        <v>0</v>
      </c>
      <c r="O425" s="96">
        <f>(RANK($N425,$N$2:$N$1500,0)+COUNTIF($N$2:$N425,N425)-1)*N425</f>
        <v>0</v>
      </c>
      <c r="P425" s="96">
        <f>((D425='SOLICITUD INSCRIPCIÓN'!$D$8)*1)*K425</f>
        <v>0</v>
      </c>
      <c r="Q425" s="96">
        <f>(RANK($P425,$P$2:$P$1500,0)+COUNTIF($P$2:$P425,P425)-1)*P425</f>
        <v>0</v>
      </c>
      <c r="R425" s="96">
        <f t="shared" si="30"/>
        <v>0</v>
      </c>
      <c r="S425" s="96" t="str">
        <f t="shared" si="31"/>
        <v/>
      </c>
      <c r="T425" s="96" t="str">
        <f t="shared" si="32"/>
        <v/>
      </c>
    </row>
    <row r="426" spans="1:20" ht="15" customHeight="1">
      <c r="A426" s="101"/>
      <c r="B426" s="102"/>
      <c r="C426" s="102"/>
      <c r="D426" s="102"/>
      <c r="E426" s="102"/>
      <c r="F426" s="102"/>
      <c r="G426" s="103"/>
      <c r="H426" s="102"/>
      <c r="I426" s="49"/>
      <c r="J426" s="95">
        <f t="shared" si="33"/>
        <v>0</v>
      </c>
      <c r="K426" s="96">
        <f t="shared" si="34"/>
        <v>0</v>
      </c>
      <c r="L426" s="96">
        <f>(D426='SOLICITUD INSCRIPCIÓN'!$D$8)*1</f>
        <v>1</v>
      </c>
      <c r="M426" s="96">
        <f>(RANK($L426,$L$2:$L$1500,0)+COUNTIF($L$2:$L426,L426)-1)*L426</f>
        <v>425</v>
      </c>
      <c r="N426" s="96">
        <f>((D426='SOLICITUD INSCRIPCIÓN'!$D$8)*1)*J426</f>
        <v>0</v>
      </c>
      <c r="O426" s="96">
        <f>(RANK($N426,$N$2:$N$1500,0)+COUNTIF($N$2:$N426,N426)-1)*N426</f>
        <v>0</v>
      </c>
      <c r="P426" s="96">
        <f>((D426='SOLICITUD INSCRIPCIÓN'!$D$8)*1)*K426</f>
        <v>0</v>
      </c>
      <c r="Q426" s="96">
        <f>(RANK($P426,$P$2:$P$1500,0)+COUNTIF($P$2:$P426,P426)-1)*P426</f>
        <v>0</v>
      </c>
      <c r="R426" s="96">
        <f t="shared" si="30"/>
        <v>0</v>
      </c>
      <c r="S426" s="96" t="str">
        <f t="shared" si="31"/>
        <v/>
      </c>
      <c r="T426" s="96" t="str">
        <f t="shared" si="32"/>
        <v/>
      </c>
    </row>
    <row r="427" spans="1:20" ht="15" customHeight="1">
      <c r="A427" s="101"/>
      <c r="B427" s="102"/>
      <c r="C427" s="102"/>
      <c r="D427" s="102"/>
      <c r="E427" s="102"/>
      <c r="F427" s="102"/>
      <c r="G427" s="103"/>
      <c r="H427" s="102"/>
      <c r="I427" s="49"/>
      <c r="J427" s="95">
        <f t="shared" si="33"/>
        <v>0</v>
      </c>
      <c r="K427" s="96">
        <f t="shared" si="34"/>
        <v>0</v>
      </c>
      <c r="L427" s="96">
        <f>(D427='SOLICITUD INSCRIPCIÓN'!$D$8)*1</f>
        <v>1</v>
      </c>
      <c r="M427" s="96">
        <f>(RANK($L427,$L$2:$L$1500,0)+COUNTIF($L$2:$L427,L427)-1)*L427</f>
        <v>426</v>
      </c>
      <c r="N427" s="96">
        <f>((D427='SOLICITUD INSCRIPCIÓN'!$D$8)*1)*J427</f>
        <v>0</v>
      </c>
      <c r="O427" s="96">
        <f>(RANK($N427,$N$2:$N$1500,0)+COUNTIF($N$2:$N427,N427)-1)*N427</f>
        <v>0</v>
      </c>
      <c r="P427" s="96">
        <f>((D427='SOLICITUD INSCRIPCIÓN'!$D$8)*1)*K427</f>
        <v>0</v>
      </c>
      <c r="Q427" s="96">
        <f>(RANK($P427,$P$2:$P$1500,0)+COUNTIF($P$2:$P427,P427)-1)*P427</f>
        <v>0</v>
      </c>
      <c r="R427" s="96">
        <f t="shared" si="30"/>
        <v>0</v>
      </c>
      <c r="S427" s="96" t="str">
        <f t="shared" si="31"/>
        <v/>
      </c>
      <c r="T427" s="96" t="str">
        <f t="shared" si="32"/>
        <v/>
      </c>
    </row>
    <row r="428" spans="1:20" ht="15" customHeight="1">
      <c r="A428" s="101"/>
      <c r="B428" s="102"/>
      <c r="C428" s="102"/>
      <c r="D428" s="102"/>
      <c r="E428" s="102"/>
      <c r="F428" s="102"/>
      <c r="G428" s="103"/>
      <c r="H428" s="102"/>
      <c r="I428" s="49"/>
      <c r="J428" s="95">
        <f t="shared" si="33"/>
        <v>0</v>
      </c>
      <c r="K428" s="96">
        <f t="shared" si="34"/>
        <v>0</v>
      </c>
      <c r="L428" s="96">
        <f>(D428='SOLICITUD INSCRIPCIÓN'!$D$8)*1</f>
        <v>1</v>
      </c>
      <c r="M428" s="96">
        <f>(RANK($L428,$L$2:$L$1500,0)+COUNTIF($L$2:$L428,L428)-1)*L428</f>
        <v>427</v>
      </c>
      <c r="N428" s="96">
        <f>((D428='SOLICITUD INSCRIPCIÓN'!$D$8)*1)*J428</f>
        <v>0</v>
      </c>
      <c r="O428" s="96">
        <f>(RANK($N428,$N$2:$N$1500,0)+COUNTIF($N$2:$N428,N428)-1)*N428</f>
        <v>0</v>
      </c>
      <c r="P428" s="96">
        <f>((D428='SOLICITUD INSCRIPCIÓN'!$D$8)*1)*K428</f>
        <v>0</v>
      </c>
      <c r="Q428" s="96">
        <f>(RANK($P428,$P$2:$P$1500,0)+COUNTIF($P$2:$P428,P428)-1)*P428</f>
        <v>0</v>
      </c>
      <c r="R428" s="96">
        <f t="shared" si="30"/>
        <v>0</v>
      </c>
      <c r="S428" s="96" t="str">
        <f t="shared" si="31"/>
        <v/>
      </c>
      <c r="T428" s="96" t="str">
        <f t="shared" si="32"/>
        <v/>
      </c>
    </row>
    <row r="429" spans="1:20" ht="15" customHeight="1">
      <c r="A429" s="101"/>
      <c r="B429" s="102"/>
      <c r="C429" s="102"/>
      <c r="D429" s="102"/>
      <c r="E429" s="102"/>
      <c r="F429" s="102"/>
      <c r="G429" s="103"/>
      <c r="H429" s="102"/>
      <c r="I429" s="49"/>
      <c r="J429" s="95">
        <f t="shared" si="33"/>
        <v>0</v>
      </c>
      <c r="K429" s="96">
        <f t="shared" si="34"/>
        <v>0</v>
      </c>
      <c r="L429" s="96">
        <f>(D429='SOLICITUD INSCRIPCIÓN'!$D$8)*1</f>
        <v>1</v>
      </c>
      <c r="M429" s="96">
        <f>(RANK($L429,$L$2:$L$1500,0)+COUNTIF($L$2:$L429,L429)-1)*L429</f>
        <v>428</v>
      </c>
      <c r="N429" s="96">
        <f>((D429='SOLICITUD INSCRIPCIÓN'!$D$8)*1)*J429</f>
        <v>0</v>
      </c>
      <c r="O429" s="96">
        <f>(RANK($N429,$N$2:$N$1500,0)+COUNTIF($N$2:$N429,N429)-1)*N429</f>
        <v>0</v>
      </c>
      <c r="P429" s="96">
        <f>((D429='SOLICITUD INSCRIPCIÓN'!$D$8)*1)*K429</f>
        <v>0</v>
      </c>
      <c r="Q429" s="96">
        <f>(RANK($P429,$P$2:$P$1500,0)+COUNTIF($P$2:$P429,P429)-1)*P429</f>
        <v>0</v>
      </c>
      <c r="R429" s="96">
        <f t="shared" si="30"/>
        <v>0</v>
      </c>
      <c r="S429" s="96" t="str">
        <f t="shared" si="31"/>
        <v/>
      </c>
      <c r="T429" s="96" t="str">
        <f t="shared" si="32"/>
        <v/>
      </c>
    </row>
    <row r="430" spans="1:20" ht="15" customHeight="1">
      <c r="A430" s="101"/>
      <c r="B430" s="102"/>
      <c r="C430" s="102"/>
      <c r="D430" s="102"/>
      <c r="E430" s="102"/>
      <c r="F430" s="102"/>
      <c r="G430" s="103"/>
      <c r="H430" s="102"/>
      <c r="I430" s="49"/>
      <c r="J430" s="95">
        <f t="shared" si="33"/>
        <v>0</v>
      </c>
      <c r="K430" s="96">
        <f t="shared" si="34"/>
        <v>0</v>
      </c>
      <c r="L430" s="96">
        <f>(D430='SOLICITUD INSCRIPCIÓN'!$D$8)*1</f>
        <v>1</v>
      </c>
      <c r="M430" s="96">
        <f>(RANK($L430,$L$2:$L$1500,0)+COUNTIF($L$2:$L430,L430)-1)*L430</f>
        <v>429</v>
      </c>
      <c r="N430" s="96">
        <f>((D430='SOLICITUD INSCRIPCIÓN'!$D$8)*1)*J430</f>
        <v>0</v>
      </c>
      <c r="O430" s="96">
        <f>(RANK($N430,$N$2:$N$1500,0)+COUNTIF($N$2:$N430,N430)-1)*N430</f>
        <v>0</v>
      </c>
      <c r="P430" s="96">
        <f>((D430='SOLICITUD INSCRIPCIÓN'!$D$8)*1)*K430</f>
        <v>0</v>
      </c>
      <c r="Q430" s="96">
        <f>(RANK($P430,$P$2:$P$1500,0)+COUNTIF($P$2:$P430,P430)-1)*P430</f>
        <v>0</v>
      </c>
      <c r="R430" s="96">
        <f t="shared" si="30"/>
        <v>0</v>
      </c>
      <c r="S430" s="96" t="str">
        <f t="shared" si="31"/>
        <v/>
      </c>
      <c r="T430" s="96" t="str">
        <f t="shared" si="32"/>
        <v/>
      </c>
    </row>
    <row r="431" spans="1:20" ht="15" customHeight="1">
      <c r="A431" s="101"/>
      <c r="B431" s="102"/>
      <c r="C431" s="102"/>
      <c r="D431" s="102"/>
      <c r="E431" s="102"/>
      <c r="F431" s="102"/>
      <c r="G431" s="103"/>
      <c r="H431" s="102"/>
      <c r="I431" s="49"/>
      <c r="J431" s="95">
        <f t="shared" si="33"/>
        <v>0</v>
      </c>
      <c r="K431" s="96">
        <f t="shared" si="34"/>
        <v>0</v>
      </c>
      <c r="L431" s="96">
        <f>(D431='SOLICITUD INSCRIPCIÓN'!$D$8)*1</f>
        <v>1</v>
      </c>
      <c r="M431" s="96">
        <f>(RANK($L431,$L$2:$L$1500,0)+COUNTIF($L$2:$L431,L431)-1)*L431</f>
        <v>430</v>
      </c>
      <c r="N431" s="96">
        <f>((D431='SOLICITUD INSCRIPCIÓN'!$D$8)*1)*J431</f>
        <v>0</v>
      </c>
      <c r="O431" s="96">
        <f>(RANK($N431,$N$2:$N$1500,0)+COUNTIF($N$2:$N431,N431)-1)*N431</f>
        <v>0</v>
      </c>
      <c r="P431" s="96">
        <f>((D431='SOLICITUD INSCRIPCIÓN'!$D$8)*1)*K431</f>
        <v>0</v>
      </c>
      <c r="Q431" s="96">
        <f>(RANK($P431,$P$2:$P$1500,0)+COUNTIF($P$2:$P431,P431)-1)*P431</f>
        <v>0</v>
      </c>
      <c r="R431" s="96">
        <f t="shared" si="30"/>
        <v>0</v>
      </c>
      <c r="S431" s="96" t="str">
        <f t="shared" si="31"/>
        <v/>
      </c>
      <c r="T431" s="96" t="str">
        <f t="shared" si="32"/>
        <v/>
      </c>
    </row>
    <row r="432" spans="1:20" ht="15" customHeight="1">
      <c r="A432" s="101"/>
      <c r="B432" s="102"/>
      <c r="C432" s="102"/>
      <c r="D432" s="102"/>
      <c r="E432" s="102"/>
      <c r="F432" s="102"/>
      <c r="G432" s="103"/>
      <c r="H432" s="102"/>
      <c r="I432" s="49"/>
      <c r="J432" s="95">
        <f t="shared" si="33"/>
        <v>0</v>
      </c>
      <c r="K432" s="96">
        <f t="shared" si="34"/>
        <v>0</v>
      </c>
      <c r="L432" s="96">
        <f>(D432='SOLICITUD INSCRIPCIÓN'!$D$8)*1</f>
        <v>1</v>
      </c>
      <c r="M432" s="96">
        <f>(RANK($L432,$L$2:$L$1500,0)+COUNTIF($L$2:$L432,L432)-1)*L432</f>
        <v>431</v>
      </c>
      <c r="N432" s="96">
        <f>((D432='SOLICITUD INSCRIPCIÓN'!$D$8)*1)*J432</f>
        <v>0</v>
      </c>
      <c r="O432" s="96">
        <f>(RANK($N432,$N$2:$N$1500,0)+COUNTIF($N$2:$N432,N432)-1)*N432</f>
        <v>0</v>
      </c>
      <c r="P432" s="96">
        <f>((D432='SOLICITUD INSCRIPCIÓN'!$D$8)*1)*K432</f>
        <v>0</v>
      </c>
      <c r="Q432" s="96">
        <f>(RANK($P432,$P$2:$P$1500,0)+COUNTIF($P$2:$P432,P432)-1)*P432</f>
        <v>0</v>
      </c>
      <c r="R432" s="96">
        <f t="shared" si="30"/>
        <v>0</v>
      </c>
      <c r="S432" s="96" t="str">
        <f t="shared" si="31"/>
        <v/>
      </c>
      <c r="T432" s="96" t="str">
        <f t="shared" si="32"/>
        <v/>
      </c>
    </row>
    <row r="433" spans="1:20" ht="15" customHeight="1">
      <c r="A433" s="101"/>
      <c r="B433" s="102"/>
      <c r="C433" s="102"/>
      <c r="D433" s="102"/>
      <c r="E433" s="102"/>
      <c r="F433" s="102"/>
      <c r="G433" s="103"/>
      <c r="H433" s="102"/>
      <c r="I433" s="49"/>
      <c r="J433" s="95">
        <f t="shared" si="33"/>
        <v>0</v>
      </c>
      <c r="K433" s="96">
        <f t="shared" si="34"/>
        <v>0</v>
      </c>
      <c r="L433" s="96">
        <f>(D433='SOLICITUD INSCRIPCIÓN'!$D$8)*1</f>
        <v>1</v>
      </c>
      <c r="M433" s="96">
        <f>(RANK($L433,$L$2:$L$1500,0)+COUNTIF($L$2:$L433,L433)-1)*L433</f>
        <v>432</v>
      </c>
      <c r="N433" s="96">
        <f>((D433='SOLICITUD INSCRIPCIÓN'!$D$8)*1)*J433</f>
        <v>0</v>
      </c>
      <c r="O433" s="96">
        <f>(RANK($N433,$N$2:$N$1500,0)+COUNTIF($N$2:$N433,N433)-1)*N433</f>
        <v>0</v>
      </c>
      <c r="P433" s="96">
        <f>((D433='SOLICITUD INSCRIPCIÓN'!$D$8)*1)*K433</f>
        <v>0</v>
      </c>
      <c r="Q433" s="96">
        <f>(RANK($P433,$P$2:$P$1500,0)+COUNTIF($P$2:$P433,P433)-1)*P433</f>
        <v>0</v>
      </c>
      <c r="R433" s="96">
        <f t="shared" si="30"/>
        <v>0</v>
      </c>
      <c r="S433" s="96" t="str">
        <f t="shared" si="31"/>
        <v/>
      </c>
      <c r="T433" s="96" t="str">
        <f t="shared" si="32"/>
        <v/>
      </c>
    </row>
    <row r="434" spans="1:20" ht="15" customHeight="1">
      <c r="A434" s="101"/>
      <c r="B434" s="102"/>
      <c r="C434" s="102"/>
      <c r="D434" s="102"/>
      <c r="E434" s="102"/>
      <c r="F434" s="102"/>
      <c r="G434" s="103"/>
      <c r="H434" s="102"/>
      <c r="I434" s="49"/>
      <c r="J434" s="95">
        <f t="shared" si="33"/>
        <v>0</v>
      </c>
      <c r="K434" s="96">
        <f t="shared" si="34"/>
        <v>0</v>
      </c>
      <c r="L434" s="96">
        <f>(D434='SOLICITUD INSCRIPCIÓN'!$D$8)*1</f>
        <v>1</v>
      </c>
      <c r="M434" s="96">
        <f>(RANK($L434,$L$2:$L$1500,0)+COUNTIF($L$2:$L434,L434)-1)*L434</f>
        <v>433</v>
      </c>
      <c r="N434" s="96">
        <f>((D434='SOLICITUD INSCRIPCIÓN'!$D$8)*1)*J434</f>
        <v>0</v>
      </c>
      <c r="O434" s="96">
        <f>(RANK($N434,$N$2:$N$1500,0)+COUNTIF($N$2:$N434,N434)-1)*N434</f>
        <v>0</v>
      </c>
      <c r="P434" s="96">
        <f>((D434='SOLICITUD INSCRIPCIÓN'!$D$8)*1)*K434</f>
        <v>0</v>
      </c>
      <c r="Q434" s="96">
        <f>(RANK($P434,$P$2:$P$1500,0)+COUNTIF($P$2:$P434,P434)-1)*P434</f>
        <v>0</v>
      </c>
      <c r="R434" s="96">
        <f t="shared" si="30"/>
        <v>0</v>
      </c>
      <c r="S434" s="96" t="str">
        <f t="shared" si="31"/>
        <v/>
      </c>
      <c r="T434" s="96" t="str">
        <f t="shared" si="32"/>
        <v/>
      </c>
    </row>
    <row r="435" spans="1:20" ht="15" customHeight="1">
      <c r="A435" s="101"/>
      <c r="B435" s="102"/>
      <c r="C435" s="102"/>
      <c r="D435" s="102"/>
      <c r="E435" s="102"/>
      <c r="F435" s="102"/>
      <c r="G435" s="103"/>
      <c r="H435" s="102"/>
      <c r="I435" s="49"/>
      <c r="J435" s="95">
        <f t="shared" si="33"/>
        <v>0</v>
      </c>
      <c r="K435" s="96">
        <f t="shared" si="34"/>
        <v>0</v>
      </c>
      <c r="L435" s="96">
        <f>(D435='SOLICITUD INSCRIPCIÓN'!$D$8)*1</f>
        <v>1</v>
      </c>
      <c r="M435" s="96">
        <f>(RANK($L435,$L$2:$L$1500,0)+COUNTIF($L$2:$L435,L435)-1)*L435</f>
        <v>434</v>
      </c>
      <c r="N435" s="96">
        <f>((D435='SOLICITUD INSCRIPCIÓN'!$D$8)*1)*J435</f>
        <v>0</v>
      </c>
      <c r="O435" s="96">
        <f>(RANK($N435,$N$2:$N$1500,0)+COUNTIF($N$2:$N435,N435)-1)*N435</f>
        <v>0</v>
      </c>
      <c r="P435" s="96">
        <f>((D435='SOLICITUD INSCRIPCIÓN'!$D$8)*1)*K435</f>
        <v>0</v>
      </c>
      <c r="Q435" s="96">
        <f>(RANK($P435,$P$2:$P$1500,0)+COUNTIF($P$2:$P435,P435)-1)*P435</f>
        <v>0</v>
      </c>
      <c r="R435" s="96">
        <f t="shared" si="30"/>
        <v>0</v>
      </c>
      <c r="S435" s="96" t="str">
        <f t="shared" si="31"/>
        <v/>
      </c>
      <c r="T435" s="96" t="str">
        <f t="shared" si="32"/>
        <v/>
      </c>
    </row>
    <row r="436" spans="1:20" ht="15" customHeight="1">
      <c r="A436" s="101"/>
      <c r="B436" s="102"/>
      <c r="C436" s="102"/>
      <c r="D436" s="102"/>
      <c r="E436" s="102"/>
      <c r="F436" s="102"/>
      <c r="G436" s="103"/>
      <c r="H436" s="102"/>
      <c r="I436" s="49"/>
      <c r="J436" s="95">
        <f t="shared" si="33"/>
        <v>0</v>
      </c>
      <c r="K436" s="96">
        <f t="shared" si="34"/>
        <v>0</v>
      </c>
      <c r="L436" s="96">
        <f>(D436='SOLICITUD INSCRIPCIÓN'!$D$8)*1</f>
        <v>1</v>
      </c>
      <c r="M436" s="96">
        <f>(RANK($L436,$L$2:$L$1500,0)+COUNTIF($L$2:$L436,L436)-1)*L436</f>
        <v>435</v>
      </c>
      <c r="N436" s="96">
        <f>((D436='SOLICITUD INSCRIPCIÓN'!$D$8)*1)*J436</f>
        <v>0</v>
      </c>
      <c r="O436" s="96">
        <f>(RANK($N436,$N$2:$N$1500,0)+COUNTIF($N$2:$N436,N436)-1)*N436</f>
        <v>0</v>
      </c>
      <c r="P436" s="96">
        <f>((D436='SOLICITUD INSCRIPCIÓN'!$D$8)*1)*K436</f>
        <v>0</v>
      </c>
      <c r="Q436" s="96">
        <f>(RANK($P436,$P$2:$P$1500,0)+COUNTIF($P$2:$P436,P436)-1)*P436</f>
        <v>0</v>
      </c>
      <c r="R436" s="96">
        <f t="shared" si="30"/>
        <v>0</v>
      </c>
      <c r="S436" s="96" t="str">
        <f t="shared" si="31"/>
        <v/>
      </c>
      <c r="T436" s="96" t="str">
        <f t="shared" si="32"/>
        <v/>
      </c>
    </row>
    <row r="437" spans="1:20" ht="15" customHeight="1">
      <c r="A437" s="101"/>
      <c r="B437" s="102"/>
      <c r="C437" s="102"/>
      <c r="D437" s="102"/>
      <c r="E437" s="102"/>
      <c r="F437" s="102"/>
      <c r="G437" s="103"/>
      <c r="H437" s="102"/>
      <c r="I437" s="49"/>
      <c r="J437" s="95">
        <f t="shared" si="33"/>
        <v>0</v>
      </c>
      <c r="K437" s="96">
        <f t="shared" si="34"/>
        <v>0</v>
      </c>
      <c r="L437" s="96">
        <f>(D437='SOLICITUD INSCRIPCIÓN'!$D$8)*1</f>
        <v>1</v>
      </c>
      <c r="M437" s="96">
        <f>(RANK($L437,$L$2:$L$1500,0)+COUNTIF($L$2:$L437,L437)-1)*L437</f>
        <v>436</v>
      </c>
      <c r="N437" s="96">
        <f>((D437='SOLICITUD INSCRIPCIÓN'!$D$8)*1)*J437</f>
        <v>0</v>
      </c>
      <c r="O437" s="96">
        <f>(RANK($N437,$N$2:$N$1500,0)+COUNTIF($N$2:$N437,N437)-1)*N437</f>
        <v>0</v>
      </c>
      <c r="P437" s="96">
        <f>((D437='SOLICITUD INSCRIPCIÓN'!$D$8)*1)*K437</f>
        <v>0</v>
      </c>
      <c r="Q437" s="96">
        <f>(RANK($P437,$P$2:$P$1500,0)+COUNTIF($P$2:$P437,P437)-1)*P437</f>
        <v>0</v>
      </c>
      <c r="R437" s="96">
        <f t="shared" si="30"/>
        <v>0</v>
      </c>
      <c r="S437" s="96" t="str">
        <f t="shared" si="31"/>
        <v/>
      </c>
      <c r="T437" s="96" t="str">
        <f t="shared" si="32"/>
        <v/>
      </c>
    </row>
    <row r="438" spans="1:20" ht="15" customHeight="1">
      <c r="A438" s="101"/>
      <c r="B438" s="102"/>
      <c r="C438" s="102"/>
      <c r="D438" s="102"/>
      <c r="E438" s="102"/>
      <c r="F438" s="102"/>
      <c r="G438" s="103"/>
      <c r="H438" s="102"/>
      <c r="I438" s="49"/>
      <c r="J438" s="95">
        <f t="shared" si="33"/>
        <v>0</v>
      </c>
      <c r="K438" s="96">
        <f t="shared" si="34"/>
        <v>0</v>
      </c>
      <c r="L438" s="96">
        <f>(D438='SOLICITUD INSCRIPCIÓN'!$D$8)*1</f>
        <v>1</v>
      </c>
      <c r="M438" s="96">
        <f>(RANK($L438,$L$2:$L$1500,0)+COUNTIF($L$2:$L438,L438)-1)*L438</f>
        <v>437</v>
      </c>
      <c r="N438" s="96">
        <f>((D438='SOLICITUD INSCRIPCIÓN'!$D$8)*1)*J438</f>
        <v>0</v>
      </c>
      <c r="O438" s="96">
        <f>(RANK($N438,$N$2:$N$1500,0)+COUNTIF($N$2:$N438,N438)-1)*N438</f>
        <v>0</v>
      </c>
      <c r="P438" s="96">
        <f>((D438='SOLICITUD INSCRIPCIÓN'!$D$8)*1)*K438</f>
        <v>0</v>
      </c>
      <c r="Q438" s="96">
        <f>(RANK($P438,$P$2:$P$1500,0)+COUNTIF($P$2:$P438,P438)-1)*P438</f>
        <v>0</v>
      </c>
      <c r="R438" s="96">
        <f t="shared" si="30"/>
        <v>0</v>
      </c>
      <c r="S438" s="96" t="str">
        <f t="shared" si="31"/>
        <v/>
      </c>
      <c r="T438" s="96" t="str">
        <f t="shared" si="32"/>
        <v/>
      </c>
    </row>
    <row r="439" spans="1:20" ht="15" customHeight="1">
      <c r="A439" s="101"/>
      <c r="B439" s="102"/>
      <c r="C439" s="102"/>
      <c r="D439" s="102"/>
      <c r="E439" s="102"/>
      <c r="F439" s="102"/>
      <c r="G439" s="103"/>
      <c r="H439" s="102"/>
      <c r="I439" s="49"/>
      <c r="J439" s="95">
        <f t="shared" si="33"/>
        <v>0</v>
      </c>
      <c r="K439" s="96">
        <f t="shared" si="34"/>
        <v>0</v>
      </c>
      <c r="L439" s="96">
        <f>(D439='SOLICITUD INSCRIPCIÓN'!$D$8)*1</f>
        <v>1</v>
      </c>
      <c r="M439" s="96">
        <f>(RANK($L439,$L$2:$L$1500,0)+COUNTIF($L$2:$L439,L439)-1)*L439</f>
        <v>438</v>
      </c>
      <c r="N439" s="96">
        <f>((D439='SOLICITUD INSCRIPCIÓN'!$D$8)*1)*J439</f>
        <v>0</v>
      </c>
      <c r="O439" s="96">
        <f>(RANK($N439,$N$2:$N$1500,0)+COUNTIF($N$2:$N439,N439)-1)*N439</f>
        <v>0</v>
      </c>
      <c r="P439" s="96">
        <f>((D439='SOLICITUD INSCRIPCIÓN'!$D$8)*1)*K439</f>
        <v>0</v>
      </c>
      <c r="Q439" s="96">
        <f>(RANK($P439,$P$2:$P$1500,0)+COUNTIF($P$2:$P439,P439)-1)*P439</f>
        <v>0</v>
      </c>
      <c r="R439" s="96">
        <f t="shared" si="30"/>
        <v>0</v>
      </c>
      <c r="S439" s="96" t="str">
        <f t="shared" si="31"/>
        <v/>
      </c>
      <c r="T439" s="96" t="str">
        <f t="shared" si="32"/>
        <v/>
      </c>
    </row>
    <row r="440" spans="1:20" ht="15" customHeight="1">
      <c r="A440" s="101"/>
      <c r="B440" s="102"/>
      <c r="C440" s="102"/>
      <c r="D440" s="102"/>
      <c r="E440" s="102"/>
      <c r="F440" s="102"/>
      <c r="G440" s="103"/>
      <c r="H440" s="102"/>
      <c r="I440" s="49"/>
      <c r="J440" s="95">
        <f t="shared" si="33"/>
        <v>0</v>
      </c>
      <c r="K440" s="96">
        <f t="shared" si="34"/>
        <v>0</v>
      </c>
      <c r="L440" s="96">
        <f>(D440='SOLICITUD INSCRIPCIÓN'!$D$8)*1</f>
        <v>1</v>
      </c>
      <c r="M440" s="96">
        <f>(RANK($L440,$L$2:$L$1500,0)+COUNTIF($L$2:$L440,L440)-1)*L440</f>
        <v>439</v>
      </c>
      <c r="N440" s="96">
        <f>((D440='SOLICITUD INSCRIPCIÓN'!$D$8)*1)*J440</f>
        <v>0</v>
      </c>
      <c r="O440" s="96">
        <f>(RANK($N440,$N$2:$N$1500,0)+COUNTIF($N$2:$N440,N440)-1)*N440</f>
        <v>0</v>
      </c>
      <c r="P440" s="96">
        <f>((D440='SOLICITUD INSCRIPCIÓN'!$D$8)*1)*K440</f>
        <v>0</v>
      </c>
      <c r="Q440" s="96">
        <f>(RANK($P440,$P$2:$P$1500,0)+COUNTIF($P$2:$P440,P440)-1)*P440</f>
        <v>0</v>
      </c>
      <c r="R440" s="96">
        <f t="shared" si="30"/>
        <v>0</v>
      </c>
      <c r="S440" s="96" t="str">
        <f t="shared" si="31"/>
        <v/>
      </c>
      <c r="T440" s="96" t="str">
        <f t="shared" si="32"/>
        <v/>
      </c>
    </row>
    <row r="441" spans="1:20" ht="15" customHeight="1">
      <c r="A441" s="101"/>
      <c r="B441" s="102"/>
      <c r="C441" s="102"/>
      <c r="D441" s="102"/>
      <c r="E441" s="102"/>
      <c r="F441" s="102"/>
      <c r="G441" s="103"/>
      <c r="H441" s="102"/>
      <c r="I441" s="49"/>
      <c r="J441" s="95">
        <f t="shared" si="33"/>
        <v>0</v>
      </c>
      <c r="K441" s="96">
        <f t="shared" si="34"/>
        <v>0</v>
      </c>
      <c r="L441" s="96">
        <f>(D441='SOLICITUD INSCRIPCIÓN'!$D$8)*1</f>
        <v>1</v>
      </c>
      <c r="M441" s="96">
        <f>(RANK($L441,$L$2:$L$1500,0)+COUNTIF($L$2:$L441,L441)-1)*L441</f>
        <v>440</v>
      </c>
      <c r="N441" s="96">
        <f>((D441='SOLICITUD INSCRIPCIÓN'!$D$8)*1)*J441</f>
        <v>0</v>
      </c>
      <c r="O441" s="96">
        <f>(RANK($N441,$N$2:$N$1500,0)+COUNTIF($N$2:$N441,N441)-1)*N441</f>
        <v>0</v>
      </c>
      <c r="P441" s="96">
        <f>((D441='SOLICITUD INSCRIPCIÓN'!$D$8)*1)*K441</f>
        <v>0</v>
      </c>
      <c r="Q441" s="96">
        <f>(RANK($P441,$P$2:$P$1500,0)+COUNTIF($P$2:$P441,P441)-1)*P441</f>
        <v>0</v>
      </c>
      <c r="R441" s="96">
        <f t="shared" si="30"/>
        <v>0</v>
      </c>
      <c r="S441" s="96" t="str">
        <f t="shared" si="31"/>
        <v/>
      </c>
      <c r="T441" s="96" t="str">
        <f t="shared" si="32"/>
        <v/>
      </c>
    </row>
    <row r="442" spans="1:20" ht="15" customHeight="1">
      <c r="A442" s="101"/>
      <c r="B442" s="102"/>
      <c r="C442" s="102"/>
      <c r="D442" s="102"/>
      <c r="E442" s="102"/>
      <c r="F442" s="102"/>
      <c r="G442" s="103"/>
      <c r="H442" s="102"/>
      <c r="I442" s="49"/>
      <c r="J442" s="95">
        <f t="shared" si="33"/>
        <v>0</v>
      </c>
      <c r="K442" s="96">
        <f t="shared" si="34"/>
        <v>0</v>
      </c>
      <c r="L442" s="96">
        <f>(D442='SOLICITUD INSCRIPCIÓN'!$D$8)*1</f>
        <v>1</v>
      </c>
      <c r="M442" s="96">
        <f>(RANK($L442,$L$2:$L$1500,0)+COUNTIF($L$2:$L442,L442)-1)*L442</f>
        <v>441</v>
      </c>
      <c r="N442" s="96">
        <f>((D442='SOLICITUD INSCRIPCIÓN'!$D$8)*1)*J442</f>
        <v>0</v>
      </c>
      <c r="O442" s="96">
        <f>(RANK($N442,$N$2:$N$1500,0)+COUNTIF($N$2:$N442,N442)-1)*N442</f>
        <v>0</v>
      </c>
      <c r="P442" s="96">
        <f>((D442='SOLICITUD INSCRIPCIÓN'!$D$8)*1)*K442</f>
        <v>0</v>
      </c>
      <c r="Q442" s="96">
        <f>(RANK($P442,$P$2:$P$1500,0)+COUNTIF($P$2:$P442,P442)-1)*P442</f>
        <v>0</v>
      </c>
      <c r="R442" s="96">
        <f t="shared" si="30"/>
        <v>0</v>
      </c>
      <c r="S442" s="96" t="str">
        <f t="shared" si="31"/>
        <v/>
      </c>
      <c r="T442" s="96" t="str">
        <f t="shared" si="32"/>
        <v/>
      </c>
    </row>
    <row r="443" spans="1:20" ht="15" customHeight="1">
      <c r="A443" s="101"/>
      <c r="B443" s="102"/>
      <c r="C443" s="102"/>
      <c r="D443" s="102"/>
      <c r="E443" s="102"/>
      <c r="F443" s="102"/>
      <c r="G443" s="103"/>
      <c r="H443" s="102"/>
      <c r="I443" s="49"/>
      <c r="J443" s="95">
        <f t="shared" si="33"/>
        <v>0</v>
      </c>
      <c r="K443" s="96">
        <f t="shared" si="34"/>
        <v>0</v>
      </c>
      <c r="L443" s="96">
        <f>(D443='SOLICITUD INSCRIPCIÓN'!$D$8)*1</f>
        <v>1</v>
      </c>
      <c r="M443" s="96">
        <f>(RANK($L443,$L$2:$L$1500,0)+COUNTIF($L$2:$L443,L443)-1)*L443</f>
        <v>442</v>
      </c>
      <c r="N443" s="96">
        <f>((D443='SOLICITUD INSCRIPCIÓN'!$D$8)*1)*J443</f>
        <v>0</v>
      </c>
      <c r="O443" s="96">
        <f>(RANK($N443,$N$2:$N$1500,0)+COUNTIF($N$2:$N443,N443)-1)*N443</f>
        <v>0</v>
      </c>
      <c r="P443" s="96">
        <f>((D443='SOLICITUD INSCRIPCIÓN'!$D$8)*1)*K443</f>
        <v>0</v>
      </c>
      <c r="Q443" s="96">
        <f>(RANK($P443,$P$2:$P$1500,0)+COUNTIF($P$2:$P443,P443)-1)*P443</f>
        <v>0</v>
      </c>
      <c r="R443" s="96">
        <f t="shared" si="30"/>
        <v>0</v>
      </c>
      <c r="S443" s="96" t="str">
        <f t="shared" si="31"/>
        <v/>
      </c>
      <c r="T443" s="96" t="str">
        <f t="shared" si="32"/>
        <v/>
      </c>
    </row>
    <row r="444" spans="1:20" ht="15" customHeight="1">
      <c r="A444" s="101"/>
      <c r="B444" s="102"/>
      <c r="C444" s="102"/>
      <c r="D444" s="102"/>
      <c r="E444" s="102"/>
      <c r="F444" s="102"/>
      <c r="G444" s="103"/>
      <c r="H444" s="102"/>
      <c r="I444" s="49"/>
      <c r="J444" s="95">
        <f t="shared" si="33"/>
        <v>0</v>
      </c>
      <c r="K444" s="96">
        <f t="shared" si="34"/>
        <v>0</v>
      </c>
      <c r="L444" s="96">
        <f>(D444='SOLICITUD INSCRIPCIÓN'!$D$8)*1</f>
        <v>1</v>
      </c>
      <c r="M444" s="96">
        <f>(RANK($L444,$L$2:$L$1500,0)+COUNTIF($L$2:$L444,L444)-1)*L444</f>
        <v>443</v>
      </c>
      <c r="N444" s="96">
        <f>((D444='SOLICITUD INSCRIPCIÓN'!$D$8)*1)*J444</f>
        <v>0</v>
      </c>
      <c r="O444" s="96">
        <f>(RANK($N444,$N$2:$N$1500,0)+COUNTIF($N$2:$N444,N444)-1)*N444</f>
        <v>0</v>
      </c>
      <c r="P444" s="96">
        <f>((D444='SOLICITUD INSCRIPCIÓN'!$D$8)*1)*K444</f>
        <v>0</v>
      </c>
      <c r="Q444" s="96">
        <f>(RANK($P444,$P$2:$P$1500,0)+COUNTIF($P$2:$P444,P444)-1)*P444</f>
        <v>0</v>
      </c>
      <c r="R444" s="96">
        <f t="shared" si="30"/>
        <v>0</v>
      </c>
      <c r="S444" s="96" t="str">
        <f t="shared" si="31"/>
        <v/>
      </c>
      <c r="T444" s="96" t="str">
        <f t="shared" si="32"/>
        <v/>
      </c>
    </row>
    <row r="445" spans="1:20" ht="15" customHeight="1">
      <c r="A445" s="101"/>
      <c r="B445" s="102"/>
      <c r="C445" s="102"/>
      <c r="D445" s="102"/>
      <c r="E445" s="102"/>
      <c r="F445" s="102"/>
      <c r="G445" s="103"/>
      <c r="H445" s="102"/>
      <c r="I445" s="49"/>
      <c r="J445" s="95">
        <f t="shared" si="33"/>
        <v>0</v>
      </c>
      <c r="K445" s="96">
        <f t="shared" si="34"/>
        <v>0</v>
      </c>
      <c r="L445" s="96">
        <f>(D445='SOLICITUD INSCRIPCIÓN'!$D$8)*1</f>
        <v>1</v>
      </c>
      <c r="M445" s="96">
        <f>(RANK($L445,$L$2:$L$1500,0)+COUNTIF($L$2:$L445,L445)-1)*L445</f>
        <v>444</v>
      </c>
      <c r="N445" s="96">
        <f>((D445='SOLICITUD INSCRIPCIÓN'!$D$8)*1)*J445</f>
        <v>0</v>
      </c>
      <c r="O445" s="96">
        <f>(RANK($N445,$N$2:$N$1500,0)+COUNTIF($N$2:$N445,N445)-1)*N445</f>
        <v>0</v>
      </c>
      <c r="P445" s="96">
        <f>((D445='SOLICITUD INSCRIPCIÓN'!$D$8)*1)*K445</f>
        <v>0</v>
      </c>
      <c r="Q445" s="96">
        <f>(RANK($P445,$P$2:$P$1500,0)+COUNTIF($P$2:$P445,P445)-1)*P445</f>
        <v>0</v>
      </c>
      <c r="R445" s="96">
        <f t="shared" si="30"/>
        <v>0</v>
      </c>
      <c r="S445" s="96" t="str">
        <f t="shared" si="31"/>
        <v/>
      </c>
      <c r="T445" s="96" t="str">
        <f t="shared" si="32"/>
        <v/>
      </c>
    </row>
    <row r="446" spans="1:20" ht="15" customHeight="1">
      <c r="A446" s="101"/>
      <c r="B446" s="102"/>
      <c r="C446" s="102"/>
      <c r="D446" s="102"/>
      <c r="E446" s="102"/>
      <c r="F446" s="102"/>
      <c r="G446" s="103"/>
      <c r="H446" s="102"/>
      <c r="I446" s="49"/>
      <c r="J446" s="95">
        <f t="shared" si="33"/>
        <v>0</v>
      </c>
      <c r="K446" s="96">
        <f t="shared" si="34"/>
        <v>0</v>
      </c>
      <c r="L446" s="96">
        <f>(D446='SOLICITUD INSCRIPCIÓN'!$D$8)*1</f>
        <v>1</v>
      </c>
      <c r="M446" s="96">
        <f>(RANK($L446,$L$2:$L$1500,0)+COUNTIF($L$2:$L446,L446)-1)*L446</f>
        <v>445</v>
      </c>
      <c r="N446" s="96">
        <f>((D446='SOLICITUD INSCRIPCIÓN'!$D$8)*1)*J446</f>
        <v>0</v>
      </c>
      <c r="O446" s="96">
        <f>(RANK($N446,$N$2:$N$1500,0)+COUNTIF($N$2:$N446,N446)-1)*N446</f>
        <v>0</v>
      </c>
      <c r="P446" s="96">
        <f>((D446='SOLICITUD INSCRIPCIÓN'!$D$8)*1)*K446</f>
        <v>0</v>
      </c>
      <c r="Q446" s="96">
        <f>(RANK($P446,$P$2:$P$1500,0)+COUNTIF($P$2:$P446,P446)-1)*P446</f>
        <v>0</v>
      </c>
      <c r="R446" s="96">
        <f t="shared" si="30"/>
        <v>0</v>
      </c>
      <c r="S446" s="96" t="str">
        <f t="shared" si="31"/>
        <v/>
      </c>
      <c r="T446" s="96" t="str">
        <f t="shared" si="32"/>
        <v/>
      </c>
    </row>
    <row r="447" spans="1:20" ht="15" customHeight="1">
      <c r="A447" s="101"/>
      <c r="B447" s="102"/>
      <c r="C447" s="102"/>
      <c r="D447" s="102"/>
      <c r="E447" s="102"/>
      <c r="F447" s="102"/>
      <c r="G447" s="103"/>
      <c r="H447" s="102"/>
      <c r="I447" s="49"/>
      <c r="J447" s="95">
        <f t="shared" si="33"/>
        <v>0</v>
      </c>
      <c r="K447" s="96">
        <f t="shared" si="34"/>
        <v>0</v>
      </c>
      <c r="L447" s="96">
        <f>(D447='SOLICITUD INSCRIPCIÓN'!$D$8)*1</f>
        <v>1</v>
      </c>
      <c r="M447" s="96">
        <f>(RANK($L447,$L$2:$L$1500,0)+COUNTIF($L$2:$L447,L447)-1)*L447</f>
        <v>446</v>
      </c>
      <c r="N447" s="96">
        <f>((D447='SOLICITUD INSCRIPCIÓN'!$D$8)*1)*J447</f>
        <v>0</v>
      </c>
      <c r="O447" s="96">
        <f>(RANK($N447,$N$2:$N$1500,0)+COUNTIF($N$2:$N447,N447)-1)*N447</f>
        <v>0</v>
      </c>
      <c r="P447" s="96">
        <f>((D447='SOLICITUD INSCRIPCIÓN'!$D$8)*1)*K447</f>
        <v>0</v>
      </c>
      <c r="Q447" s="96">
        <f>(RANK($P447,$P$2:$P$1500,0)+COUNTIF($P$2:$P447,P447)-1)*P447</f>
        <v>0</v>
      </c>
      <c r="R447" s="96">
        <f t="shared" si="30"/>
        <v>0</v>
      </c>
      <c r="S447" s="96" t="str">
        <f t="shared" si="31"/>
        <v/>
      </c>
      <c r="T447" s="96" t="str">
        <f t="shared" si="32"/>
        <v/>
      </c>
    </row>
    <row r="448" spans="1:20" ht="15" customHeight="1">
      <c r="A448" s="101"/>
      <c r="B448" s="102"/>
      <c r="C448" s="102"/>
      <c r="D448" s="102"/>
      <c r="E448" s="102"/>
      <c r="F448" s="102"/>
      <c r="G448" s="103"/>
      <c r="H448" s="102"/>
      <c r="I448" s="49"/>
      <c r="J448" s="95">
        <f t="shared" si="33"/>
        <v>0</v>
      </c>
      <c r="K448" s="96">
        <f t="shared" si="34"/>
        <v>0</v>
      </c>
      <c r="L448" s="96">
        <f>(D448='SOLICITUD INSCRIPCIÓN'!$D$8)*1</f>
        <v>1</v>
      </c>
      <c r="M448" s="96">
        <f>(RANK($L448,$L$2:$L$1500,0)+COUNTIF($L$2:$L448,L448)-1)*L448</f>
        <v>447</v>
      </c>
      <c r="N448" s="96">
        <f>((D448='SOLICITUD INSCRIPCIÓN'!$D$8)*1)*J448</f>
        <v>0</v>
      </c>
      <c r="O448" s="96">
        <f>(RANK($N448,$N$2:$N$1500,0)+COUNTIF($N$2:$N448,N448)-1)*N448</f>
        <v>0</v>
      </c>
      <c r="P448" s="96">
        <f>((D448='SOLICITUD INSCRIPCIÓN'!$D$8)*1)*K448</f>
        <v>0</v>
      </c>
      <c r="Q448" s="96">
        <f>(RANK($P448,$P$2:$P$1500,0)+COUNTIF($P$2:$P448,P448)-1)*P448</f>
        <v>0</v>
      </c>
      <c r="R448" s="96">
        <f t="shared" si="30"/>
        <v>0</v>
      </c>
      <c r="S448" s="96" t="str">
        <f t="shared" si="31"/>
        <v/>
      </c>
      <c r="T448" s="96" t="str">
        <f t="shared" si="32"/>
        <v/>
      </c>
    </row>
    <row r="449" spans="1:20" ht="15" customHeight="1">
      <c r="A449" s="101"/>
      <c r="B449" s="102"/>
      <c r="C449" s="102"/>
      <c r="D449" s="102"/>
      <c r="E449" s="102"/>
      <c r="F449" s="102"/>
      <c r="G449" s="103"/>
      <c r="H449" s="102"/>
      <c r="I449" s="49"/>
      <c r="J449" s="95">
        <f t="shared" si="33"/>
        <v>0</v>
      </c>
      <c r="K449" s="96">
        <f t="shared" si="34"/>
        <v>0</v>
      </c>
      <c r="L449" s="96">
        <f>(D449='SOLICITUD INSCRIPCIÓN'!$D$8)*1</f>
        <v>1</v>
      </c>
      <c r="M449" s="96">
        <f>(RANK($L449,$L$2:$L$1500,0)+COUNTIF($L$2:$L449,L449)-1)*L449</f>
        <v>448</v>
      </c>
      <c r="N449" s="96">
        <f>((D449='SOLICITUD INSCRIPCIÓN'!$D$8)*1)*J449</f>
        <v>0</v>
      </c>
      <c r="O449" s="96">
        <f>(RANK($N449,$N$2:$N$1500,0)+COUNTIF($N$2:$N449,N449)-1)*N449</f>
        <v>0</v>
      </c>
      <c r="P449" s="96">
        <f>((D449='SOLICITUD INSCRIPCIÓN'!$D$8)*1)*K449</f>
        <v>0</v>
      </c>
      <c r="Q449" s="96">
        <f>(RANK($P449,$P$2:$P$1500,0)+COUNTIF($P$2:$P449,P449)-1)*P449</f>
        <v>0</v>
      </c>
      <c r="R449" s="96">
        <f t="shared" si="30"/>
        <v>0</v>
      </c>
      <c r="S449" s="96" t="str">
        <f t="shared" si="31"/>
        <v/>
      </c>
      <c r="T449" s="96" t="str">
        <f t="shared" si="32"/>
        <v/>
      </c>
    </row>
    <row r="450" spans="1:20" ht="15" customHeight="1">
      <c r="A450" s="101"/>
      <c r="B450" s="102"/>
      <c r="C450" s="102"/>
      <c r="D450" s="102"/>
      <c r="E450" s="102"/>
      <c r="F450" s="102"/>
      <c r="G450" s="103"/>
      <c r="H450" s="102"/>
      <c r="I450" s="49"/>
      <c r="J450" s="95">
        <f t="shared" si="33"/>
        <v>0</v>
      </c>
      <c r="K450" s="96">
        <f t="shared" si="34"/>
        <v>0</v>
      </c>
      <c r="L450" s="96">
        <f>(D450='SOLICITUD INSCRIPCIÓN'!$D$8)*1</f>
        <v>1</v>
      </c>
      <c r="M450" s="96">
        <f>(RANK($L450,$L$2:$L$1500,0)+COUNTIF($L$2:$L450,L450)-1)*L450</f>
        <v>449</v>
      </c>
      <c r="N450" s="96">
        <f>((D450='SOLICITUD INSCRIPCIÓN'!$D$8)*1)*J450</f>
        <v>0</v>
      </c>
      <c r="O450" s="96">
        <f>(RANK($N450,$N$2:$N$1500,0)+COUNTIF($N$2:$N450,N450)-1)*N450</f>
        <v>0</v>
      </c>
      <c r="P450" s="96">
        <f>((D450='SOLICITUD INSCRIPCIÓN'!$D$8)*1)*K450</f>
        <v>0</v>
      </c>
      <c r="Q450" s="96">
        <f>(RANK($P450,$P$2:$P$1500,0)+COUNTIF($P$2:$P450,P450)-1)*P450</f>
        <v>0</v>
      </c>
      <c r="R450" s="96">
        <f t="shared" ref="R450:R513" si="35">IFERROR(INDEX(registros,MATCH(ROW()-1,$M$2:$M$1500,0),1),"")</f>
        <v>0</v>
      </c>
      <c r="S450" s="96" t="str">
        <f t="shared" ref="S450:S513" si="36">IFERROR(INDEX(registros,MATCH(ROW()-1,$O$2:$O$1500,0),1),"")</f>
        <v/>
      </c>
      <c r="T450" s="96" t="str">
        <f t="shared" ref="T450:T513" si="37">IFERROR(INDEX(registros,MATCH(ROW()-1,$Q$2:$Q$1500,0),1),"")</f>
        <v/>
      </c>
    </row>
    <row r="451" spans="1:20" ht="15" customHeight="1">
      <c r="A451" s="101"/>
      <c r="B451" s="102"/>
      <c r="C451" s="102"/>
      <c r="D451" s="102"/>
      <c r="E451" s="102"/>
      <c r="F451" s="102"/>
      <c r="G451" s="103"/>
      <c r="H451" s="102"/>
      <c r="I451" s="49"/>
      <c r="J451" s="95">
        <f t="shared" ref="J451:J514" si="38">(I451=$J$1)*1</f>
        <v>0</v>
      </c>
      <c r="K451" s="96">
        <f t="shared" ref="K451:K514" si="39">(I451=$K$1)*1</f>
        <v>0</v>
      </c>
      <c r="L451" s="96">
        <f>(D451='SOLICITUD INSCRIPCIÓN'!$D$8)*1</f>
        <v>1</v>
      </c>
      <c r="M451" s="96">
        <f>(RANK($L451,$L$2:$L$1500,0)+COUNTIF($L$2:$L451,L451)-1)*L451</f>
        <v>450</v>
      </c>
      <c r="N451" s="96">
        <f>((D451='SOLICITUD INSCRIPCIÓN'!$D$8)*1)*J451</f>
        <v>0</v>
      </c>
      <c r="O451" s="96">
        <f>(RANK($N451,$N$2:$N$1500,0)+COUNTIF($N$2:$N451,N451)-1)*N451</f>
        <v>0</v>
      </c>
      <c r="P451" s="96">
        <f>((D451='SOLICITUD INSCRIPCIÓN'!$D$8)*1)*K451</f>
        <v>0</v>
      </c>
      <c r="Q451" s="96">
        <f>(RANK($P451,$P$2:$P$1500,0)+COUNTIF($P$2:$P451,P451)-1)*P451</f>
        <v>0</v>
      </c>
      <c r="R451" s="96">
        <f t="shared" si="35"/>
        <v>0</v>
      </c>
      <c r="S451" s="96" t="str">
        <f t="shared" si="36"/>
        <v/>
      </c>
      <c r="T451" s="96" t="str">
        <f t="shared" si="37"/>
        <v/>
      </c>
    </row>
    <row r="452" spans="1:20" ht="15" customHeight="1">
      <c r="A452" s="101"/>
      <c r="B452" s="102"/>
      <c r="C452" s="102"/>
      <c r="D452" s="102"/>
      <c r="E452" s="102"/>
      <c r="F452" s="102"/>
      <c r="G452" s="103"/>
      <c r="H452" s="102"/>
      <c r="I452" s="49"/>
      <c r="J452" s="95">
        <f t="shared" si="38"/>
        <v>0</v>
      </c>
      <c r="K452" s="96">
        <f t="shared" si="39"/>
        <v>0</v>
      </c>
      <c r="L452" s="96">
        <f>(D452='SOLICITUD INSCRIPCIÓN'!$D$8)*1</f>
        <v>1</v>
      </c>
      <c r="M452" s="96">
        <f>(RANK($L452,$L$2:$L$1500,0)+COUNTIF($L$2:$L452,L452)-1)*L452</f>
        <v>451</v>
      </c>
      <c r="N452" s="96">
        <f>((D452='SOLICITUD INSCRIPCIÓN'!$D$8)*1)*J452</f>
        <v>0</v>
      </c>
      <c r="O452" s="96">
        <f>(RANK($N452,$N$2:$N$1500,0)+COUNTIF($N$2:$N452,N452)-1)*N452</f>
        <v>0</v>
      </c>
      <c r="P452" s="96">
        <f>((D452='SOLICITUD INSCRIPCIÓN'!$D$8)*1)*K452</f>
        <v>0</v>
      </c>
      <c r="Q452" s="96">
        <f>(RANK($P452,$P$2:$P$1500,0)+COUNTIF($P$2:$P452,P452)-1)*P452</f>
        <v>0</v>
      </c>
      <c r="R452" s="96">
        <f t="shared" si="35"/>
        <v>0</v>
      </c>
      <c r="S452" s="96" t="str">
        <f t="shared" si="36"/>
        <v/>
      </c>
      <c r="T452" s="96" t="str">
        <f t="shared" si="37"/>
        <v/>
      </c>
    </row>
    <row r="453" spans="1:20" ht="15" customHeight="1">
      <c r="A453" s="101"/>
      <c r="B453" s="102"/>
      <c r="C453" s="102"/>
      <c r="D453" s="102"/>
      <c r="E453" s="102"/>
      <c r="F453" s="102"/>
      <c r="G453" s="103"/>
      <c r="H453" s="102"/>
      <c r="I453" s="49"/>
      <c r="J453" s="95">
        <f t="shared" si="38"/>
        <v>0</v>
      </c>
      <c r="K453" s="96">
        <f t="shared" si="39"/>
        <v>0</v>
      </c>
      <c r="L453" s="96">
        <f>(D453='SOLICITUD INSCRIPCIÓN'!$D$8)*1</f>
        <v>1</v>
      </c>
      <c r="M453" s="96">
        <f>(RANK($L453,$L$2:$L$1500,0)+COUNTIF($L$2:$L453,L453)-1)*L453</f>
        <v>452</v>
      </c>
      <c r="N453" s="96">
        <f>((D453='SOLICITUD INSCRIPCIÓN'!$D$8)*1)*J453</f>
        <v>0</v>
      </c>
      <c r="O453" s="96">
        <f>(RANK($N453,$N$2:$N$1500,0)+COUNTIF($N$2:$N453,N453)-1)*N453</f>
        <v>0</v>
      </c>
      <c r="P453" s="96">
        <f>((D453='SOLICITUD INSCRIPCIÓN'!$D$8)*1)*K453</f>
        <v>0</v>
      </c>
      <c r="Q453" s="96">
        <f>(RANK($P453,$P$2:$P$1500,0)+COUNTIF($P$2:$P453,P453)-1)*P453</f>
        <v>0</v>
      </c>
      <c r="R453" s="96">
        <f t="shared" si="35"/>
        <v>0</v>
      </c>
      <c r="S453" s="96" t="str">
        <f t="shared" si="36"/>
        <v/>
      </c>
      <c r="T453" s="96" t="str">
        <f t="shared" si="37"/>
        <v/>
      </c>
    </row>
    <row r="454" spans="1:20" ht="15" customHeight="1">
      <c r="A454" s="101"/>
      <c r="B454" s="102"/>
      <c r="C454" s="102"/>
      <c r="D454" s="102"/>
      <c r="E454" s="102"/>
      <c r="F454" s="102"/>
      <c r="G454" s="103"/>
      <c r="H454" s="102"/>
      <c r="I454" s="49"/>
      <c r="J454" s="95">
        <f t="shared" si="38"/>
        <v>0</v>
      </c>
      <c r="K454" s="96">
        <f t="shared" si="39"/>
        <v>0</v>
      </c>
      <c r="L454" s="96">
        <f>(D454='SOLICITUD INSCRIPCIÓN'!$D$8)*1</f>
        <v>1</v>
      </c>
      <c r="M454" s="96">
        <f>(RANK($L454,$L$2:$L$1500,0)+COUNTIF($L$2:$L454,L454)-1)*L454</f>
        <v>453</v>
      </c>
      <c r="N454" s="96">
        <f>((D454='SOLICITUD INSCRIPCIÓN'!$D$8)*1)*J454</f>
        <v>0</v>
      </c>
      <c r="O454" s="96">
        <f>(RANK($N454,$N$2:$N$1500,0)+COUNTIF($N$2:$N454,N454)-1)*N454</f>
        <v>0</v>
      </c>
      <c r="P454" s="96">
        <f>((D454='SOLICITUD INSCRIPCIÓN'!$D$8)*1)*K454</f>
        <v>0</v>
      </c>
      <c r="Q454" s="96">
        <f>(RANK($P454,$P$2:$P$1500,0)+COUNTIF($P$2:$P454,P454)-1)*P454</f>
        <v>0</v>
      </c>
      <c r="R454" s="96">
        <f t="shared" si="35"/>
        <v>0</v>
      </c>
      <c r="S454" s="96" t="str">
        <f t="shared" si="36"/>
        <v/>
      </c>
      <c r="T454" s="96" t="str">
        <f t="shared" si="37"/>
        <v/>
      </c>
    </row>
    <row r="455" spans="1:20" ht="15" customHeight="1">
      <c r="A455" s="101"/>
      <c r="B455" s="102"/>
      <c r="C455" s="102"/>
      <c r="D455" s="102"/>
      <c r="E455" s="102"/>
      <c r="F455" s="102"/>
      <c r="G455" s="103"/>
      <c r="H455" s="102"/>
      <c r="I455" s="49"/>
      <c r="J455" s="95">
        <f t="shared" si="38"/>
        <v>0</v>
      </c>
      <c r="K455" s="96">
        <f t="shared" si="39"/>
        <v>0</v>
      </c>
      <c r="L455" s="96">
        <f>(D455='SOLICITUD INSCRIPCIÓN'!$D$8)*1</f>
        <v>1</v>
      </c>
      <c r="M455" s="96">
        <f>(RANK($L455,$L$2:$L$1500,0)+COUNTIF($L$2:$L455,L455)-1)*L455</f>
        <v>454</v>
      </c>
      <c r="N455" s="96">
        <f>((D455='SOLICITUD INSCRIPCIÓN'!$D$8)*1)*J455</f>
        <v>0</v>
      </c>
      <c r="O455" s="96">
        <f>(RANK($N455,$N$2:$N$1500,0)+COUNTIF($N$2:$N455,N455)-1)*N455</f>
        <v>0</v>
      </c>
      <c r="P455" s="96">
        <f>((D455='SOLICITUD INSCRIPCIÓN'!$D$8)*1)*K455</f>
        <v>0</v>
      </c>
      <c r="Q455" s="96">
        <f>(RANK($P455,$P$2:$P$1500,0)+COUNTIF($P$2:$P455,P455)-1)*P455</f>
        <v>0</v>
      </c>
      <c r="R455" s="96">
        <f t="shared" si="35"/>
        <v>0</v>
      </c>
      <c r="S455" s="96" t="str">
        <f t="shared" si="36"/>
        <v/>
      </c>
      <c r="T455" s="96" t="str">
        <f t="shared" si="37"/>
        <v/>
      </c>
    </row>
    <row r="456" spans="1:20" ht="15" customHeight="1">
      <c r="A456" s="101"/>
      <c r="B456" s="102"/>
      <c r="C456" s="102"/>
      <c r="D456" s="102"/>
      <c r="E456" s="102"/>
      <c r="F456" s="102"/>
      <c r="G456" s="103"/>
      <c r="H456" s="102"/>
      <c r="I456" s="49"/>
      <c r="J456" s="95">
        <f t="shared" si="38"/>
        <v>0</v>
      </c>
      <c r="K456" s="96">
        <f t="shared" si="39"/>
        <v>0</v>
      </c>
      <c r="L456" s="96">
        <f>(D456='SOLICITUD INSCRIPCIÓN'!$D$8)*1</f>
        <v>1</v>
      </c>
      <c r="M456" s="96">
        <f>(RANK($L456,$L$2:$L$1500,0)+COUNTIF($L$2:$L456,L456)-1)*L456</f>
        <v>455</v>
      </c>
      <c r="N456" s="96">
        <f>((D456='SOLICITUD INSCRIPCIÓN'!$D$8)*1)*J456</f>
        <v>0</v>
      </c>
      <c r="O456" s="96">
        <f>(RANK($N456,$N$2:$N$1500,0)+COUNTIF($N$2:$N456,N456)-1)*N456</f>
        <v>0</v>
      </c>
      <c r="P456" s="96">
        <f>((D456='SOLICITUD INSCRIPCIÓN'!$D$8)*1)*K456</f>
        <v>0</v>
      </c>
      <c r="Q456" s="96">
        <f>(RANK($P456,$P$2:$P$1500,0)+COUNTIF($P$2:$P456,P456)-1)*P456</f>
        <v>0</v>
      </c>
      <c r="R456" s="96">
        <f t="shared" si="35"/>
        <v>0</v>
      </c>
      <c r="S456" s="96" t="str">
        <f t="shared" si="36"/>
        <v/>
      </c>
      <c r="T456" s="96" t="str">
        <f t="shared" si="37"/>
        <v/>
      </c>
    </row>
    <row r="457" spans="1:20" ht="15" customHeight="1">
      <c r="A457" s="101"/>
      <c r="B457" s="102"/>
      <c r="C457" s="102"/>
      <c r="D457" s="102"/>
      <c r="E457" s="102"/>
      <c r="F457" s="102"/>
      <c r="G457" s="103"/>
      <c r="H457" s="102"/>
      <c r="I457" s="49"/>
      <c r="J457" s="95">
        <f t="shared" si="38"/>
        <v>0</v>
      </c>
      <c r="K457" s="96">
        <f t="shared" si="39"/>
        <v>0</v>
      </c>
      <c r="L457" s="96">
        <f>(D457='SOLICITUD INSCRIPCIÓN'!$D$8)*1</f>
        <v>1</v>
      </c>
      <c r="M457" s="96">
        <f>(RANK($L457,$L$2:$L$1500,0)+COUNTIF($L$2:$L457,L457)-1)*L457</f>
        <v>456</v>
      </c>
      <c r="N457" s="96">
        <f>((D457='SOLICITUD INSCRIPCIÓN'!$D$8)*1)*J457</f>
        <v>0</v>
      </c>
      <c r="O457" s="96">
        <f>(RANK($N457,$N$2:$N$1500,0)+COUNTIF($N$2:$N457,N457)-1)*N457</f>
        <v>0</v>
      </c>
      <c r="P457" s="96">
        <f>((D457='SOLICITUD INSCRIPCIÓN'!$D$8)*1)*K457</f>
        <v>0</v>
      </c>
      <c r="Q457" s="96">
        <f>(RANK($P457,$P$2:$P$1500,0)+COUNTIF($P$2:$P457,P457)-1)*P457</f>
        <v>0</v>
      </c>
      <c r="R457" s="96">
        <f t="shared" si="35"/>
        <v>0</v>
      </c>
      <c r="S457" s="96" t="str">
        <f t="shared" si="36"/>
        <v/>
      </c>
      <c r="T457" s="96" t="str">
        <f t="shared" si="37"/>
        <v/>
      </c>
    </row>
    <row r="458" spans="1:20" ht="15" customHeight="1">
      <c r="A458" s="101"/>
      <c r="B458" s="102"/>
      <c r="C458" s="102"/>
      <c r="D458" s="102"/>
      <c r="E458" s="102"/>
      <c r="F458" s="102"/>
      <c r="G458" s="103"/>
      <c r="H458" s="102"/>
      <c r="I458" s="49"/>
      <c r="J458" s="95">
        <f t="shared" si="38"/>
        <v>0</v>
      </c>
      <c r="K458" s="96">
        <f t="shared" si="39"/>
        <v>0</v>
      </c>
      <c r="L458" s="96">
        <f>(D458='SOLICITUD INSCRIPCIÓN'!$D$8)*1</f>
        <v>1</v>
      </c>
      <c r="M458" s="96">
        <f>(RANK($L458,$L$2:$L$1500,0)+COUNTIF($L$2:$L458,L458)-1)*L458</f>
        <v>457</v>
      </c>
      <c r="N458" s="96">
        <f>((D458='SOLICITUD INSCRIPCIÓN'!$D$8)*1)*J458</f>
        <v>0</v>
      </c>
      <c r="O458" s="96">
        <f>(RANK($N458,$N$2:$N$1500,0)+COUNTIF($N$2:$N458,N458)-1)*N458</f>
        <v>0</v>
      </c>
      <c r="P458" s="96">
        <f>((D458='SOLICITUD INSCRIPCIÓN'!$D$8)*1)*K458</f>
        <v>0</v>
      </c>
      <c r="Q458" s="96">
        <f>(RANK($P458,$P$2:$P$1500,0)+COUNTIF($P$2:$P458,P458)-1)*P458</f>
        <v>0</v>
      </c>
      <c r="R458" s="96">
        <f t="shared" si="35"/>
        <v>0</v>
      </c>
      <c r="S458" s="96" t="str">
        <f t="shared" si="36"/>
        <v/>
      </c>
      <c r="T458" s="96" t="str">
        <f t="shared" si="37"/>
        <v/>
      </c>
    </row>
    <row r="459" spans="1:20" ht="15" customHeight="1">
      <c r="A459" s="101"/>
      <c r="B459" s="102"/>
      <c r="C459" s="102"/>
      <c r="D459" s="102"/>
      <c r="E459" s="102"/>
      <c r="F459" s="102"/>
      <c r="G459" s="103"/>
      <c r="H459" s="102"/>
      <c r="I459" s="104"/>
      <c r="J459" s="95">
        <f t="shared" si="38"/>
        <v>0</v>
      </c>
      <c r="K459" s="96">
        <f t="shared" si="39"/>
        <v>0</v>
      </c>
      <c r="L459" s="96">
        <f>(D459='SOLICITUD INSCRIPCIÓN'!$D$8)*1</f>
        <v>1</v>
      </c>
      <c r="M459" s="96">
        <f>(RANK($L459,$L$2:$L$1500,0)+COUNTIF($L$2:$L459,L459)-1)*L459</f>
        <v>458</v>
      </c>
      <c r="N459" s="96">
        <f>((D459='SOLICITUD INSCRIPCIÓN'!$D$8)*1)*J459</f>
        <v>0</v>
      </c>
      <c r="O459" s="96">
        <f>(RANK($N459,$N$2:$N$1500,0)+COUNTIF($N$2:$N459,N459)-1)*N459</f>
        <v>0</v>
      </c>
      <c r="P459" s="96">
        <f>((D459='SOLICITUD INSCRIPCIÓN'!$D$8)*1)*K459</f>
        <v>0</v>
      </c>
      <c r="Q459" s="96">
        <f>(RANK($P459,$P$2:$P$1500,0)+COUNTIF($P$2:$P459,P459)-1)*P459</f>
        <v>0</v>
      </c>
      <c r="R459" s="96">
        <f t="shared" si="35"/>
        <v>0</v>
      </c>
      <c r="S459" s="96" t="str">
        <f t="shared" si="36"/>
        <v/>
      </c>
      <c r="T459" s="96" t="str">
        <f t="shared" si="37"/>
        <v/>
      </c>
    </row>
    <row r="460" spans="1:20" ht="15" customHeight="1">
      <c r="A460" s="101"/>
      <c r="B460" s="102"/>
      <c r="C460" s="102"/>
      <c r="D460" s="102"/>
      <c r="E460" s="102"/>
      <c r="F460" s="102"/>
      <c r="G460" s="103"/>
      <c r="H460" s="102"/>
      <c r="I460" s="104"/>
      <c r="J460" s="95">
        <f t="shared" si="38"/>
        <v>0</v>
      </c>
      <c r="K460" s="96">
        <f t="shared" si="39"/>
        <v>0</v>
      </c>
      <c r="L460" s="96">
        <f>(D460='SOLICITUD INSCRIPCIÓN'!$D$8)*1</f>
        <v>1</v>
      </c>
      <c r="M460" s="96">
        <f>(RANK($L460,$L$2:$L$1500,0)+COUNTIF($L$2:$L460,L460)-1)*L460</f>
        <v>459</v>
      </c>
      <c r="N460" s="96">
        <f>((D460='SOLICITUD INSCRIPCIÓN'!$D$8)*1)*J460</f>
        <v>0</v>
      </c>
      <c r="O460" s="96">
        <f>(RANK($N460,$N$2:$N$1500,0)+COUNTIF($N$2:$N460,N460)-1)*N460</f>
        <v>0</v>
      </c>
      <c r="P460" s="96">
        <f>((D460='SOLICITUD INSCRIPCIÓN'!$D$8)*1)*K460</f>
        <v>0</v>
      </c>
      <c r="Q460" s="96">
        <f>(RANK($P460,$P$2:$P$1500,0)+COUNTIF($P$2:$P460,P460)-1)*P460</f>
        <v>0</v>
      </c>
      <c r="R460" s="96">
        <f t="shared" si="35"/>
        <v>0</v>
      </c>
      <c r="S460" s="96" t="str">
        <f t="shared" si="36"/>
        <v/>
      </c>
      <c r="T460" s="96" t="str">
        <f t="shared" si="37"/>
        <v/>
      </c>
    </row>
    <row r="461" spans="1:20" ht="15" customHeight="1">
      <c r="A461" s="101"/>
      <c r="B461" s="102"/>
      <c r="C461" s="102"/>
      <c r="D461" s="102"/>
      <c r="E461" s="102"/>
      <c r="F461" s="102"/>
      <c r="G461" s="103"/>
      <c r="H461" s="102"/>
      <c r="I461" s="49"/>
      <c r="J461" s="95">
        <f t="shared" si="38"/>
        <v>0</v>
      </c>
      <c r="K461" s="96">
        <f t="shared" si="39"/>
        <v>0</v>
      </c>
      <c r="L461" s="96">
        <f>(D461='SOLICITUD INSCRIPCIÓN'!$D$8)*1</f>
        <v>1</v>
      </c>
      <c r="M461" s="96">
        <f>(RANK($L461,$L$2:$L$1500,0)+COUNTIF($L$2:$L461,L461)-1)*L461</f>
        <v>460</v>
      </c>
      <c r="N461" s="96">
        <f>((D461='SOLICITUD INSCRIPCIÓN'!$D$8)*1)*J461</f>
        <v>0</v>
      </c>
      <c r="O461" s="96">
        <f>(RANK($N461,$N$2:$N$1500,0)+COUNTIF($N$2:$N461,N461)-1)*N461</f>
        <v>0</v>
      </c>
      <c r="P461" s="96">
        <f>((D461='SOLICITUD INSCRIPCIÓN'!$D$8)*1)*K461</f>
        <v>0</v>
      </c>
      <c r="Q461" s="96">
        <f>(RANK($P461,$P$2:$P$1500,0)+COUNTIF($P$2:$P461,P461)-1)*P461</f>
        <v>0</v>
      </c>
      <c r="R461" s="96">
        <f t="shared" si="35"/>
        <v>0</v>
      </c>
      <c r="S461" s="96" t="str">
        <f t="shared" si="36"/>
        <v/>
      </c>
      <c r="T461" s="96" t="str">
        <f t="shared" si="37"/>
        <v/>
      </c>
    </row>
    <row r="462" spans="1:20" ht="15" customHeight="1">
      <c r="A462" s="101"/>
      <c r="B462" s="102"/>
      <c r="C462" s="102"/>
      <c r="D462" s="102"/>
      <c r="E462" s="102"/>
      <c r="F462" s="102"/>
      <c r="G462" s="103"/>
      <c r="H462" s="102"/>
      <c r="I462" s="49"/>
      <c r="J462" s="95">
        <f t="shared" si="38"/>
        <v>0</v>
      </c>
      <c r="K462" s="96">
        <f t="shared" si="39"/>
        <v>0</v>
      </c>
      <c r="L462" s="96">
        <f>(D462='SOLICITUD INSCRIPCIÓN'!$D$8)*1</f>
        <v>1</v>
      </c>
      <c r="M462" s="96">
        <f>(RANK($L462,$L$2:$L$1500,0)+COUNTIF($L$2:$L462,L462)-1)*L462</f>
        <v>461</v>
      </c>
      <c r="N462" s="96">
        <f>((D462='SOLICITUD INSCRIPCIÓN'!$D$8)*1)*J462</f>
        <v>0</v>
      </c>
      <c r="O462" s="96">
        <f>(RANK($N462,$N$2:$N$1500,0)+COUNTIF($N$2:$N462,N462)-1)*N462</f>
        <v>0</v>
      </c>
      <c r="P462" s="96">
        <f>((D462='SOLICITUD INSCRIPCIÓN'!$D$8)*1)*K462</f>
        <v>0</v>
      </c>
      <c r="Q462" s="96">
        <f>(RANK($P462,$P$2:$P$1500,0)+COUNTIF($P$2:$P462,P462)-1)*P462</f>
        <v>0</v>
      </c>
      <c r="R462" s="96">
        <f t="shared" si="35"/>
        <v>0</v>
      </c>
      <c r="S462" s="96" t="str">
        <f t="shared" si="36"/>
        <v/>
      </c>
      <c r="T462" s="96" t="str">
        <f t="shared" si="37"/>
        <v/>
      </c>
    </row>
    <row r="463" spans="1:20" ht="15" customHeight="1">
      <c r="A463" s="101"/>
      <c r="B463" s="102"/>
      <c r="C463" s="102"/>
      <c r="D463" s="102"/>
      <c r="E463" s="102"/>
      <c r="F463" s="102"/>
      <c r="G463" s="103"/>
      <c r="H463" s="102"/>
      <c r="I463" s="49"/>
      <c r="J463" s="95">
        <f t="shared" si="38"/>
        <v>0</v>
      </c>
      <c r="K463" s="96">
        <f t="shared" si="39"/>
        <v>0</v>
      </c>
      <c r="L463" s="96">
        <f>(D463='SOLICITUD INSCRIPCIÓN'!$D$8)*1</f>
        <v>1</v>
      </c>
      <c r="M463" s="96">
        <f>(RANK($L463,$L$2:$L$1500,0)+COUNTIF($L$2:$L463,L463)-1)*L463</f>
        <v>462</v>
      </c>
      <c r="N463" s="96">
        <f>((D463='SOLICITUD INSCRIPCIÓN'!$D$8)*1)*J463</f>
        <v>0</v>
      </c>
      <c r="O463" s="96">
        <f>(RANK($N463,$N$2:$N$1500,0)+COUNTIF($N$2:$N463,N463)-1)*N463</f>
        <v>0</v>
      </c>
      <c r="P463" s="96">
        <f>((D463='SOLICITUD INSCRIPCIÓN'!$D$8)*1)*K463</f>
        <v>0</v>
      </c>
      <c r="Q463" s="96">
        <f>(RANK($P463,$P$2:$P$1500,0)+COUNTIF($P$2:$P463,P463)-1)*P463</f>
        <v>0</v>
      </c>
      <c r="R463" s="96">
        <f t="shared" si="35"/>
        <v>0</v>
      </c>
      <c r="S463" s="96" t="str">
        <f t="shared" si="36"/>
        <v/>
      </c>
      <c r="T463" s="96" t="str">
        <f t="shared" si="37"/>
        <v/>
      </c>
    </row>
    <row r="464" spans="1:20" ht="15" customHeight="1">
      <c r="A464" s="101"/>
      <c r="B464" s="102"/>
      <c r="C464" s="102"/>
      <c r="D464" s="102"/>
      <c r="E464" s="102"/>
      <c r="F464" s="102"/>
      <c r="G464" s="103"/>
      <c r="H464" s="102"/>
      <c r="I464" s="49"/>
      <c r="J464" s="95">
        <f t="shared" si="38"/>
        <v>0</v>
      </c>
      <c r="K464" s="96">
        <f t="shared" si="39"/>
        <v>0</v>
      </c>
      <c r="L464" s="96">
        <f>(D464='SOLICITUD INSCRIPCIÓN'!$D$8)*1</f>
        <v>1</v>
      </c>
      <c r="M464" s="96">
        <f>(RANK($L464,$L$2:$L$1500,0)+COUNTIF($L$2:$L464,L464)-1)*L464</f>
        <v>463</v>
      </c>
      <c r="N464" s="96">
        <f>((D464='SOLICITUD INSCRIPCIÓN'!$D$8)*1)*J464</f>
        <v>0</v>
      </c>
      <c r="O464" s="96">
        <f>(RANK($N464,$N$2:$N$1500,0)+COUNTIF($N$2:$N464,N464)-1)*N464</f>
        <v>0</v>
      </c>
      <c r="P464" s="96">
        <f>((D464='SOLICITUD INSCRIPCIÓN'!$D$8)*1)*K464</f>
        <v>0</v>
      </c>
      <c r="Q464" s="96">
        <f>(RANK($P464,$P$2:$P$1500,0)+COUNTIF($P$2:$P464,P464)-1)*P464</f>
        <v>0</v>
      </c>
      <c r="R464" s="96">
        <f t="shared" si="35"/>
        <v>0</v>
      </c>
      <c r="S464" s="96" t="str">
        <f t="shared" si="36"/>
        <v/>
      </c>
      <c r="T464" s="96" t="str">
        <f t="shared" si="37"/>
        <v/>
      </c>
    </row>
    <row r="465" spans="1:20" ht="15" customHeight="1">
      <c r="A465" s="101"/>
      <c r="B465" s="102"/>
      <c r="C465" s="102"/>
      <c r="D465" s="102"/>
      <c r="E465" s="102"/>
      <c r="F465" s="102"/>
      <c r="G465" s="103"/>
      <c r="H465" s="102"/>
      <c r="I465" s="49"/>
      <c r="J465" s="95">
        <f t="shared" si="38"/>
        <v>0</v>
      </c>
      <c r="K465" s="96">
        <f t="shared" si="39"/>
        <v>0</v>
      </c>
      <c r="L465" s="96">
        <f>(D465='SOLICITUD INSCRIPCIÓN'!$D$8)*1</f>
        <v>1</v>
      </c>
      <c r="M465" s="96">
        <f>(RANK($L465,$L$2:$L$1500,0)+COUNTIF($L$2:$L465,L465)-1)*L465</f>
        <v>464</v>
      </c>
      <c r="N465" s="96">
        <f>((D465='SOLICITUD INSCRIPCIÓN'!$D$8)*1)*J465</f>
        <v>0</v>
      </c>
      <c r="O465" s="96">
        <f>(RANK($N465,$N$2:$N$1500,0)+COUNTIF($N$2:$N465,N465)-1)*N465</f>
        <v>0</v>
      </c>
      <c r="P465" s="96">
        <f>((D465='SOLICITUD INSCRIPCIÓN'!$D$8)*1)*K465</f>
        <v>0</v>
      </c>
      <c r="Q465" s="96">
        <f>(RANK($P465,$P$2:$P$1500,0)+COUNTIF($P$2:$P465,P465)-1)*P465</f>
        <v>0</v>
      </c>
      <c r="R465" s="96">
        <f t="shared" si="35"/>
        <v>0</v>
      </c>
      <c r="S465" s="96" t="str">
        <f t="shared" si="36"/>
        <v/>
      </c>
      <c r="T465" s="96" t="str">
        <f t="shared" si="37"/>
        <v/>
      </c>
    </row>
    <row r="466" spans="1:20" ht="15" customHeight="1">
      <c r="A466" s="101"/>
      <c r="B466" s="102"/>
      <c r="C466" s="102"/>
      <c r="D466" s="102"/>
      <c r="E466" s="102"/>
      <c r="F466" s="102"/>
      <c r="G466" s="103"/>
      <c r="H466" s="102"/>
      <c r="I466" s="49"/>
      <c r="J466" s="95">
        <f t="shared" si="38"/>
        <v>0</v>
      </c>
      <c r="K466" s="96">
        <f t="shared" si="39"/>
        <v>0</v>
      </c>
      <c r="L466" s="96">
        <f>(D466='SOLICITUD INSCRIPCIÓN'!$D$8)*1</f>
        <v>1</v>
      </c>
      <c r="M466" s="96">
        <f>(RANK($L466,$L$2:$L$1500,0)+COUNTIF($L$2:$L466,L466)-1)*L466</f>
        <v>465</v>
      </c>
      <c r="N466" s="96">
        <f>((D466='SOLICITUD INSCRIPCIÓN'!$D$8)*1)*J466</f>
        <v>0</v>
      </c>
      <c r="O466" s="96">
        <f>(RANK($N466,$N$2:$N$1500,0)+COUNTIF($N$2:$N466,N466)-1)*N466</f>
        <v>0</v>
      </c>
      <c r="P466" s="96">
        <f>((D466='SOLICITUD INSCRIPCIÓN'!$D$8)*1)*K466</f>
        <v>0</v>
      </c>
      <c r="Q466" s="96">
        <f>(RANK($P466,$P$2:$P$1500,0)+COUNTIF($P$2:$P466,P466)-1)*P466</f>
        <v>0</v>
      </c>
      <c r="R466" s="96">
        <f t="shared" si="35"/>
        <v>0</v>
      </c>
      <c r="S466" s="96" t="str">
        <f t="shared" si="36"/>
        <v/>
      </c>
      <c r="T466" s="96" t="str">
        <f t="shared" si="37"/>
        <v/>
      </c>
    </row>
    <row r="467" spans="1:20" ht="15" customHeight="1">
      <c r="A467" s="101"/>
      <c r="B467" s="102"/>
      <c r="C467" s="102"/>
      <c r="D467" s="102"/>
      <c r="E467" s="102"/>
      <c r="F467" s="102"/>
      <c r="G467" s="103"/>
      <c r="H467" s="102"/>
      <c r="I467" s="49"/>
      <c r="J467" s="95">
        <f t="shared" si="38"/>
        <v>0</v>
      </c>
      <c r="K467" s="96">
        <f t="shared" si="39"/>
        <v>0</v>
      </c>
      <c r="L467" s="96">
        <f>(D467='SOLICITUD INSCRIPCIÓN'!$D$8)*1</f>
        <v>1</v>
      </c>
      <c r="M467" s="96">
        <f>(RANK($L467,$L$2:$L$1500,0)+COUNTIF($L$2:$L467,L467)-1)*L467</f>
        <v>466</v>
      </c>
      <c r="N467" s="96">
        <f>((D467='SOLICITUD INSCRIPCIÓN'!$D$8)*1)*J467</f>
        <v>0</v>
      </c>
      <c r="O467" s="96">
        <f>(RANK($N467,$N$2:$N$1500,0)+COUNTIF($N$2:$N467,N467)-1)*N467</f>
        <v>0</v>
      </c>
      <c r="P467" s="96">
        <f>((D467='SOLICITUD INSCRIPCIÓN'!$D$8)*1)*K467</f>
        <v>0</v>
      </c>
      <c r="Q467" s="96">
        <f>(RANK($P467,$P$2:$P$1500,0)+COUNTIF($P$2:$P467,P467)-1)*P467</f>
        <v>0</v>
      </c>
      <c r="R467" s="96">
        <f t="shared" si="35"/>
        <v>0</v>
      </c>
      <c r="S467" s="96" t="str">
        <f t="shared" si="36"/>
        <v/>
      </c>
      <c r="T467" s="96" t="str">
        <f t="shared" si="37"/>
        <v/>
      </c>
    </row>
    <row r="468" spans="1:20" ht="15" customHeight="1">
      <c r="A468" s="101"/>
      <c r="B468" s="102"/>
      <c r="C468" s="102"/>
      <c r="D468" s="102"/>
      <c r="E468" s="102"/>
      <c r="F468" s="102"/>
      <c r="G468" s="103"/>
      <c r="H468" s="102"/>
      <c r="I468" s="49"/>
      <c r="J468" s="95">
        <f t="shared" si="38"/>
        <v>0</v>
      </c>
      <c r="K468" s="96">
        <f t="shared" si="39"/>
        <v>0</v>
      </c>
      <c r="L468" s="96">
        <f>(D468='SOLICITUD INSCRIPCIÓN'!$D$8)*1</f>
        <v>1</v>
      </c>
      <c r="M468" s="96">
        <f>(RANK($L468,$L$2:$L$1500,0)+COUNTIF($L$2:$L468,L468)-1)*L468</f>
        <v>467</v>
      </c>
      <c r="N468" s="96">
        <f>((D468='SOLICITUD INSCRIPCIÓN'!$D$8)*1)*J468</f>
        <v>0</v>
      </c>
      <c r="O468" s="96">
        <f>(RANK($N468,$N$2:$N$1500,0)+COUNTIF($N$2:$N468,N468)-1)*N468</f>
        <v>0</v>
      </c>
      <c r="P468" s="96">
        <f>((D468='SOLICITUD INSCRIPCIÓN'!$D$8)*1)*K468</f>
        <v>0</v>
      </c>
      <c r="Q468" s="96">
        <f>(RANK($P468,$P$2:$P$1500,0)+COUNTIF($P$2:$P468,P468)-1)*P468</f>
        <v>0</v>
      </c>
      <c r="R468" s="96">
        <f t="shared" si="35"/>
        <v>0</v>
      </c>
      <c r="S468" s="96" t="str">
        <f t="shared" si="36"/>
        <v/>
      </c>
      <c r="T468" s="96" t="str">
        <f t="shared" si="37"/>
        <v/>
      </c>
    </row>
    <row r="469" spans="1:20" ht="15" customHeight="1">
      <c r="A469" s="101"/>
      <c r="B469" s="102"/>
      <c r="C469" s="102"/>
      <c r="D469" s="102"/>
      <c r="E469" s="102"/>
      <c r="F469" s="102"/>
      <c r="G469" s="103"/>
      <c r="H469" s="102"/>
      <c r="I469" s="49"/>
      <c r="J469" s="95">
        <f t="shared" si="38"/>
        <v>0</v>
      </c>
      <c r="K469" s="96">
        <f t="shared" si="39"/>
        <v>0</v>
      </c>
      <c r="L469" s="96">
        <f>(D469='SOLICITUD INSCRIPCIÓN'!$D$8)*1</f>
        <v>1</v>
      </c>
      <c r="M469" s="96">
        <f>(RANK($L469,$L$2:$L$1500,0)+COUNTIF($L$2:$L469,L469)-1)*L469</f>
        <v>468</v>
      </c>
      <c r="N469" s="96">
        <f>((D469='SOLICITUD INSCRIPCIÓN'!$D$8)*1)*J469</f>
        <v>0</v>
      </c>
      <c r="O469" s="96">
        <f>(RANK($N469,$N$2:$N$1500,0)+COUNTIF($N$2:$N469,N469)-1)*N469</f>
        <v>0</v>
      </c>
      <c r="P469" s="96">
        <f>((D469='SOLICITUD INSCRIPCIÓN'!$D$8)*1)*K469</f>
        <v>0</v>
      </c>
      <c r="Q469" s="96">
        <f>(RANK($P469,$P$2:$P$1500,0)+COUNTIF($P$2:$P469,P469)-1)*P469</f>
        <v>0</v>
      </c>
      <c r="R469" s="96">
        <f t="shared" si="35"/>
        <v>0</v>
      </c>
      <c r="S469" s="96" t="str">
        <f t="shared" si="36"/>
        <v/>
      </c>
      <c r="T469" s="96" t="str">
        <f t="shared" si="37"/>
        <v/>
      </c>
    </row>
    <row r="470" spans="1:20" ht="15" customHeight="1">
      <c r="A470" s="101"/>
      <c r="B470" s="102"/>
      <c r="C470" s="102"/>
      <c r="D470" s="102"/>
      <c r="E470" s="102"/>
      <c r="F470" s="102"/>
      <c r="G470" s="103"/>
      <c r="H470" s="102"/>
      <c r="I470" s="49"/>
      <c r="J470" s="95">
        <f t="shared" si="38"/>
        <v>0</v>
      </c>
      <c r="K470" s="96">
        <f t="shared" si="39"/>
        <v>0</v>
      </c>
      <c r="L470" s="96">
        <f>(D470='SOLICITUD INSCRIPCIÓN'!$D$8)*1</f>
        <v>1</v>
      </c>
      <c r="M470" s="96">
        <f>(RANK($L470,$L$2:$L$1500,0)+COUNTIF($L$2:$L470,L470)-1)*L470</f>
        <v>469</v>
      </c>
      <c r="N470" s="96">
        <f>((D470='SOLICITUD INSCRIPCIÓN'!$D$8)*1)*J470</f>
        <v>0</v>
      </c>
      <c r="O470" s="96">
        <f>(RANK($N470,$N$2:$N$1500,0)+COUNTIF($N$2:$N470,N470)-1)*N470</f>
        <v>0</v>
      </c>
      <c r="P470" s="96">
        <f>((D470='SOLICITUD INSCRIPCIÓN'!$D$8)*1)*K470</f>
        <v>0</v>
      </c>
      <c r="Q470" s="96">
        <f>(RANK($P470,$P$2:$P$1500,0)+COUNTIF($P$2:$P470,P470)-1)*P470</f>
        <v>0</v>
      </c>
      <c r="R470" s="96">
        <f t="shared" si="35"/>
        <v>0</v>
      </c>
      <c r="S470" s="96" t="str">
        <f t="shared" si="36"/>
        <v/>
      </c>
      <c r="T470" s="96" t="str">
        <f t="shared" si="37"/>
        <v/>
      </c>
    </row>
    <row r="471" spans="1:20" ht="15" customHeight="1">
      <c r="A471" s="101"/>
      <c r="B471" s="102"/>
      <c r="C471" s="102"/>
      <c r="D471" s="102"/>
      <c r="E471" s="102"/>
      <c r="F471" s="102"/>
      <c r="G471" s="103"/>
      <c r="H471" s="102"/>
      <c r="I471" s="49"/>
      <c r="J471" s="95">
        <f t="shared" si="38"/>
        <v>0</v>
      </c>
      <c r="K471" s="96">
        <f t="shared" si="39"/>
        <v>0</v>
      </c>
      <c r="L471" s="96">
        <f>(D471='SOLICITUD INSCRIPCIÓN'!$D$8)*1</f>
        <v>1</v>
      </c>
      <c r="M471" s="96">
        <f>(RANK($L471,$L$2:$L$1500,0)+COUNTIF($L$2:$L471,L471)-1)*L471</f>
        <v>470</v>
      </c>
      <c r="N471" s="96">
        <f>((D471='SOLICITUD INSCRIPCIÓN'!$D$8)*1)*J471</f>
        <v>0</v>
      </c>
      <c r="O471" s="96">
        <f>(RANK($N471,$N$2:$N$1500,0)+COUNTIF($N$2:$N471,N471)-1)*N471</f>
        <v>0</v>
      </c>
      <c r="P471" s="96">
        <f>((D471='SOLICITUD INSCRIPCIÓN'!$D$8)*1)*K471</f>
        <v>0</v>
      </c>
      <c r="Q471" s="96">
        <f>(RANK($P471,$P$2:$P$1500,0)+COUNTIF($P$2:$P471,P471)-1)*P471</f>
        <v>0</v>
      </c>
      <c r="R471" s="96">
        <f t="shared" si="35"/>
        <v>0</v>
      </c>
      <c r="S471" s="96" t="str">
        <f t="shared" si="36"/>
        <v/>
      </c>
      <c r="T471" s="96" t="str">
        <f t="shared" si="37"/>
        <v/>
      </c>
    </row>
    <row r="472" spans="1:20" ht="15" customHeight="1">
      <c r="A472" s="101"/>
      <c r="B472" s="102"/>
      <c r="C472" s="102"/>
      <c r="D472" s="102"/>
      <c r="E472" s="102"/>
      <c r="F472" s="102"/>
      <c r="G472" s="103"/>
      <c r="H472" s="102"/>
      <c r="I472" s="49"/>
      <c r="J472" s="95">
        <f t="shared" si="38"/>
        <v>0</v>
      </c>
      <c r="K472" s="96">
        <f t="shared" si="39"/>
        <v>0</v>
      </c>
      <c r="L472" s="96">
        <f>(D472='SOLICITUD INSCRIPCIÓN'!$D$8)*1</f>
        <v>1</v>
      </c>
      <c r="M472" s="96">
        <f>(RANK($L472,$L$2:$L$1500,0)+COUNTIF($L$2:$L472,L472)-1)*L472</f>
        <v>471</v>
      </c>
      <c r="N472" s="96">
        <f>((D472='SOLICITUD INSCRIPCIÓN'!$D$8)*1)*J472</f>
        <v>0</v>
      </c>
      <c r="O472" s="96">
        <f>(RANK($N472,$N$2:$N$1500,0)+COUNTIF($N$2:$N472,N472)-1)*N472</f>
        <v>0</v>
      </c>
      <c r="P472" s="96">
        <f>((D472='SOLICITUD INSCRIPCIÓN'!$D$8)*1)*K472</f>
        <v>0</v>
      </c>
      <c r="Q472" s="96">
        <f>(RANK($P472,$P$2:$P$1500,0)+COUNTIF($P$2:$P472,P472)-1)*P472</f>
        <v>0</v>
      </c>
      <c r="R472" s="96">
        <f t="shared" si="35"/>
        <v>0</v>
      </c>
      <c r="S472" s="96" t="str">
        <f t="shared" si="36"/>
        <v/>
      </c>
      <c r="T472" s="96" t="str">
        <f t="shared" si="37"/>
        <v/>
      </c>
    </row>
    <row r="473" spans="1:20" ht="15" customHeight="1">
      <c r="A473" s="101"/>
      <c r="B473" s="102"/>
      <c r="C473" s="102"/>
      <c r="D473" s="102"/>
      <c r="E473" s="102"/>
      <c r="F473" s="102"/>
      <c r="G473" s="103"/>
      <c r="H473" s="102"/>
      <c r="I473" s="49"/>
      <c r="J473" s="95">
        <f t="shared" si="38"/>
        <v>0</v>
      </c>
      <c r="K473" s="96">
        <f t="shared" si="39"/>
        <v>0</v>
      </c>
      <c r="L473" s="96">
        <f>(D473='SOLICITUD INSCRIPCIÓN'!$D$8)*1</f>
        <v>1</v>
      </c>
      <c r="M473" s="96">
        <f>(RANK($L473,$L$2:$L$1500,0)+COUNTIF($L$2:$L473,L473)-1)*L473</f>
        <v>472</v>
      </c>
      <c r="N473" s="96">
        <f>((D473='SOLICITUD INSCRIPCIÓN'!$D$8)*1)*J473</f>
        <v>0</v>
      </c>
      <c r="O473" s="96">
        <f>(RANK($N473,$N$2:$N$1500,0)+COUNTIF($N$2:$N473,N473)-1)*N473</f>
        <v>0</v>
      </c>
      <c r="P473" s="96">
        <f>((D473='SOLICITUD INSCRIPCIÓN'!$D$8)*1)*K473</f>
        <v>0</v>
      </c>
      <c r="Q473" s="96">
        <f>(RANK($P473,$P$2:$P$1500,0)+COUNTIF($P$2:$P473,P473)-1)*P473</f>
        <v>0</v>
      </c>
      <c r="R473" s="96">
        <f t="shared" si="35"/>
        <v>0</v>
      </c>
      <c r="S473" s="96" t="str">
        <f t="shared" si="36"/>
        <v/>
      </c>
      <c r="T473" s="96" t="str">
        <f t="shared" si="37"/>
        <v/>
      </c>
    </row>
    <row r="474" spans="1:20" ht="15" customHeight="1">
      <c r="A474" s="101"/>
      <c r="B474" s="102"/>
      <c r="C474" s="102"/>
      <c r="D474" s="102"/>
      <c r="E474" s="102"/>
      <c r="F474" s="102"/>
      <c r="G474" s="103"/>
      <c r="H474" s="102"/>
      <c r="I474" s="49"/>
      <c r="J474" s="95">
        <f t="shared" si="38"/>
        <v>0</v>
      </c>
      <c r="K474" s="96">
        <f t="shared" si="39"/>
        <v>0</v>
      </c>
      <c r="L474" s="96">
        <f>(D474='SOLICITUD INSCRIPCIÓN'!$D$8)*1</f>
        <v>1</v>
      </c>
      <c r="M474" s="96">
        <f>(RANK($L474,$L$2:$L$1500,0)+COUNTIF($L$2:$L474,L474)-1)*L474</f>
        <v>473</v>
      </c>
      <c r="N474" s="96">
        <f>((D474='SOLICITUD INSCRIPCIÓN'!$D$8)*1)*J474</f>
        <v>0</v>
      </c>
      <c r="O474" s="96">
        <f>(RANK($N474,$N$2:$N$1500,0)+COUNTIF($N$2:$N474,N474)-1)*N474</f>
        <v>0</v>
      </c>
      <c r="P474" s="96">
        <f>((D474='SOLICITUD INSCRIPCIÓN'!$D$8)*1)*K474</f>
        <v>0</v>
      </c>
      <c r="Q474" s="96">
        <f>(RANK($P474,$P$2:$P$1500,0)+COUNTIF($P$2:$P474,P474)-1)*P474</f>
        <v>0</v>
      </c>
      <c r="R474" s="96">
        <f t="shared" si="35"/>
        <v>0</v>
      </c>
      <c r="S474" s="96" t="str">
        <f t="shared" si="36"/>
        <v/>
      </c>
      <c r="T474" s="96" t="str">
        <f t="shared" si="37"/>
        <v/>
      </c>
    </row>
    <row r="475" spans="1:20" ht="15" customHeight="1">
      <c r="A475" s="101"/>
      <c r="B475" s="102"/>
      <c r="C475" s="102"/>
      <c r="D475" s="102"/>
      <c r="E475" s="102"/>
      <c r="F475" s="102"/>
      <c r="G475" s="103"/>
      <c r="H475" s="102"/>
      <c r="I475" s="49"/>
      <c r="J475" s="95">
        <f t="shared" si="38"/>
        <v>0</v>
      </c>
      <c r="K475" s="96">
        <f t="shared" si="39"/>
        <v>0</v>
      </c>
      <c r="L475" s="96">
        <f>(D475='SOLICITUD INSCRIPCIÓN'!$D$8)*1</f>
        <v>1</v>
      </c>
      <c r="M475" s="96">
        <f>(RANK($L475,$L$2:$L$1500,0)+COUNTIF($L$2:$L475,L475)-1)*L475</f>
        <v>474</v>
      </c>
      <c r="N475" s="96">
        <f>((D475='SOLICITUD INSCRIPCIÓN'!$D$8)*1)*J475</f>
        <v>0</v>
      </c>
      <c r="O475" s="96">
        <f>(RANK($N475,$N$2:$N$1500,0)+COUNTIF($N$2:$N475,N475)-1)*N475</f>
        <v>0</v>
      </c>
      <c r="P475" s="96">
        <f>((D475='SOLICITUD INSCRIPCIÓN'!$D$8)*1)*K475</f>
        <v>0</v>
      </c>
      <c r="Q475" s="96">
        <f>(RANK($P475,$P$2:$P$1500,0)+COUNTIF($P$2:$P475,P475)-1)*P475</f>
        <v>0</v>
      </c>
      <c r="R475" s="96">
        <f t="shared" si="35"/>
        <v>0</v>
      </c>
      <c r="S475" s="96" t="str">
        <f t="shared" si="36"/>
        <v/>
      </c>
      <c r="T475" s="96" t="str">
        <f t="shared" si="37"/>
        <v/>
      </c>
    </row>
    <row r="476" spans="1:20" ht="15" customHeight="1">
      <c r="A476" s="101"/>
      <c r="B476" s="102"/>
      <c r="C476" s="102"/>
      <c r="D476" s="102"/>
      <c r="E476" s="102"/>
      <c r="F476" s="102"/>
      <c r="G476" s="103"/>
      <c r="H476" s="102"/>
      <c r="I476" s="49"/>
      <c r="J476" s="95">
        <f t="shared" si="38"/>
        <v>0</v>
      </c>
      <c r="K476" s="96">
        <f t="shared" si="39"/>
        <v>0</v>
      </c>
      <c r="L476" s="96">
        <f>(D476='SOLICITUD INSCRIPCIÓN'!$D$8)*1</f>
        <v>1</v>
      </c>
      <c r="M476" s="96">
        <f>(RANK($L476,$L$2:$L$1500,0)+COUNTIF($L$2:$L476,L476)-1)*L476</f>
        <v>475</v>
      </c>
      <c r="N476" s="96">
        <f>((D476='SOLICITUD INSCRIPCIÓN'!$D$8)*1)*J476</f>
        <v>0</v>
      </c>
      <c r="O476" s="96">
        <f>(RANK($N476,$N$2:$N$1500,0)+COUNTIF($N$2:$N476,N476)-1)*N476</f>
        <v>0</v>
      </c>
      <c r="P476" s="96">
        <f>((D476='SOLICITUD INSCRIPCIÓN'!$D$8)*1)*K476</f>
        <v>0</v>
      </c>
      <c r="Q476" s="96">
        <f>(RANK($P476,$P$2:$P$1500,0)+COUNTIF($P$2:$P476,P476)-1)*P476</f>
        <v>0</v>
      </c>
      <c r="R476" s="96">
        <f t="shared" si="35"/>
        <v>0</v>
      </c>
      <c r="S476" s="96" t="str">
        <f t="shared" si="36"/>
        <v/>
      </c>
      <c r="T476" s="96" t="str">
        <f t="shared" si="37"/>
        <v/>
      </c>
    </row>
    <row r="477" spans="1:20" ht="15" customHeight="1">
      <c r="A477" s="101"/>
      <c r="B477" s="102"/>
      <c r="C477" s="102"/>
      <c r="D477" s="102"/>
      <c r="E477" s="102"/>
      <c r="F477" s="102"/>
      <c r="G477" s="103"/>
      <c r="H477" s="102"/>
      <c r="I477" s="49"/>
      <c r="J477" s="95">
        <f t="shared" si="38"/>
        <v>0</v>
      </c>
      <c r="K477" s="96">
        <f t="shared" si="39"/>
        <v>0</v>
      </c>
      <c r="L477" s="96">
        <f>(D477='SOLICITUD INSCRIPCIÓN'!$D$8)*1</f>
        <v>1</v>
      </c>
      <c r="M477" s="96">
        <f>(RANK($L477,$L$2:$L$1500,0)+COUNTIF($L$2:$L477,L477)-1)*L477</f>
        <v>476</v>
      </c>
      <c r="N477" s="96">
        <f>((D477='SOLICITUD INSCRIPCIÓN'!$D$8)*1)*J477</f>
        <v>0</v>
      </c>
      <c r="O477" s="96">
        <f>(RANK($N477,$N$2:$N$1500,0)+COUNTIF($N$2:$N477,N477)-1)*N477</f>
        <v>0</v>
      </c>
      <c r="P477" s="96">
        <f>((D477='SOLICITUD INSCRIPCIÓN'!$D$8)*1)*K477</f>
        <v>0</v>
      </c>
      <c r="Q477" s="96">
        <f>(RANK($P477,$P$2:$P$1500,0)+COUNTIF($P$2:$P477,P477)-1)*P477</f>
        <v>0</v>
      </c>
      <c r="R477" s="96">
        <f t="shared" si="35"/>
        <v>0</v>
      </c>
      <c r="S477" s="96" t="str">
        <f t="shared" si="36"/>
        <v/>
      </c>
      <c r="T477" s="96" t="str">
        <f t="shared" si="37"/>
        <v/>
      </c>
    </row>
    <row r="478" spans="1:20" ht="15" customHeight="1">
      <c r="A478" s="101"/>
      <c r="B478" s="102"/>
      <c r="C478" s="102"/>
      <c r="D478" s="102"/>
      <c r="E478" s="102"/>
      <c r="F478" s="102"/>
      <c r="G478" s="103"/>
      <c r="H478" s="102"/>
      <c r="I478" s="49"/>
      <c r="J478" s="95">
        <f t="shared" si="38"/>
        <v>0</v>
      </c>
      <c r="K478" s="96">
        <f t="shared" si="39"/>
        <v>0</v>
      </c>
      <c r="L478" s="96">
        <f>(D478='SOLICITUD INSCRIPCIÓN'!$D$8)*1</f>
        <v>1</v>
      </c>
      <c r="M478" s="96">
        <f>(RANK($L478,$L$2:$L$1500,0)+COUNTIF($L$2:$L478,L478)-1)*L478</f>
        <v>477</v>
      </c>
      <c r="N478" s="96">
        <f>((D478='SOLICITUD INSCRIPCIÓN'!$D$8)*1)*J478</f>
        <v>0</v>
      </c>
      <c r="O478" s="96">
        <f>(RANK($N478,$N$2:$N$1500,0)+COUNTIF($N$2:$N478,N478)-1)*N478</f>
        <v>0</v>
      </c>
      <c r="P478" s="96">
        <f>((D478='SOLICITUD INSCRIPCIÓN'!$D$8)*1)*K478</f>
        <v>0</v>
      </c>
      <c r="Q478" s="96">
        <f>(RANK($P478,$P$2:$P$1500,0)+COUNTIF($P$2:$P478,P478)-1)*P478</f>
        <v>0</v>
      </c>
      <c r="R478" s="96">
        <f t="shared" si="35"/>
        <v>0</v>
      </c>
      <c r="S478" s="96" t="str">
        <f t="shared" si="36"/>
        <v/>
      </c>
      <c r="T478" s="96" t="str">
        <f t="shared" si="37"/>
        <v/>
      </c>
    </row>
    <row r="479" spans="1:20" ht="15" customHeight="1">
      <c r="A479" s="101"/>
      <c r="B479" s="102"/>
      <c r="C479" s="102"/>
      <c r="D479" s="102"/>
      <c r="E479" s="102"/>
      <c r="F479" s="102"/>
      <c r="G479" s="103"/>
      <c r="H479" s="102"/>
      <c r="I479" s="49"/>
      <c r="J479" s="95">
        <f t="shared" si="38"/>
        <v>0</v>
      </c>
      <c r="K479" s="96">
        <f t="shared" si="39"/>
        <v>0</v>
      </c>
      <c r="L479" s="96">
        <f>(D479='SOLICITUD INSCRIPCIÓN'!$D$8)*1</f>
        <v>1</v>
      </c>
      <c r="M479" s="96">
        <f>(RANK($L479,$L$2:$L$1500,0)+COUNTIF($L$2:$L479,L479)-1)*L479</f>
        <v>478</v>
      </c>
      <c r="N479" s="96">
        <f>((D479='SOLICITUD INSCRIPCIÓN'!$D$8)*1)*J479</f>
        <v>0</v>
      </c>
      <c r="O479" s="96">
        <f>(RANK($N479,$N$2:$N$1500,0)+COUNTIF($N$2:$N479,N479)-1)*N479</f>
        <v>0</v>
      </c>
      <c r="P479" s="96">
        <f>((D479='SOLICITUD INSCRIPCIÓN'!$D$8)*1)*K479</f>
        <v>0</v>
      </c>
      <c r="Q479" s="96">
        <f>(RANK($P479,$P$2:$P$1500,0)+COUNTIF($P$2:$P479,P479)-1)*P479</f>
        <v>0</v>
      </c>
      <c r="R479" s="96">
        <f t="shared" si="35"/>
        <v>0</v>
      </c>
      <c r="S479" s="96" t="str">
        <f t="shared" si="36"/>
        <v/>
      </c>
      <c r="T479" s="96" t="str">
        <f t="shared" si="37"/>
        <v/>
      </c>
    </row>
    <row r="480" spans="1:20" ht="15" customHeight="1">
      <c r="A480" s="101"/>
      <c r="B480" s="102"/>
      <c r="C480" s="102"/>
      <c r="D480" s="102"/>
      <c r="E480" s="102"/>
      <c r="F480" s="102"/>
      <c r="G480" s="103"/>
      <c r="H480" s="102"/>
      <c r="I480" s="49"/>
      <c r="J480" s="95">
        <f t="shared" si="38"/>
        <v>0</v>
      </c>
      <c r="K480" s="96">
        <f t="shared" si="39"/>
        <v>0</v>
      </c>
      <c r="L480" s="96">
        <f>(D480='SOLICITUD INSCRIPCIÓN'!$D$8)*1</f>
        <v>1</v>
      </c>
      <c r="M480" s="96">
        <f>(RANK($L480,$L$2:$L$1500,0)+COUNTIF($L$2:$L480,L480)-1)*L480</f>
        <v>479</v>
      </c>
      <c r="N480" s="96">
        <f>((D480='SOLICITUD INSCRIPCIÓN'!$D$8)*1)*J480</f>
        <v>0</v>
      </c>
      <c r="O480" s="96">
        <f>(RANK($N480,$N$2:$N$1500,0)+COUNTIF($N$2:$N480,N480)-1)*N480</f>
        <v>0</v>
      </c>
      <c r="P480" s="96">
        <f>((D480='SOLICITUD INSCRIPCIÓN'!$D$8)*1)*K480</f>
        <v>0</v>
      </c>
      <c r="Q480" s="96">
        <f>(RANK($P480,$P$2:$P$1500,0)+COUNTIF($P$2:$P480,P480)-1)*P480</f>
        <v>0</v>
      </c>
      <c r="R480" s="96">
        <f t="shared" si="35"/>
        <v>0</v>
      </c>
      <c r="S480" s="96" t="str">
        <f t="shared" si="36"/>
        <v/>
      </c>
      <c r="T480" s="96" t="str">
        <f t="shared" si="37"/>
        <v/>
      </c>
    </row>
    <row r="481" spans="1:20" ht="15" customHeight="1">
      <c r="A481" s="101"/>
      <c r="B481" s="102"/>
      <c r="C481" s="102"/>
      <c r="D481" s="102"/>
      <c r="E481" s="102"/>
      <c r="F481" s="102"/>
      <c r="G481" s="103"/>
      <c r="H481" s="102"/>
      <c r="I481" s="49"/>
      <c r="J481" s="95">
        <f t="shared" si="38"/>
        <v>0</v>
      </c>
      <c r="K481" s="96">
        <f t="shared" si="39"/>
        <v>0</v>
      </c>
      <c r="L481" s="96">
        <f>(D481='SOLICITUD INSCRIPCIÓN'!$D$8)*1</f>
        <v>1</v>
      </c>
      <c r="M481" s="96">
        <f>(RANK($L481,$L$2:$L$1500,0)+COUNTIF($L$2:$L481,L481)-1)*L481</f>
        <v>480</v>
      </c>
      <c r="N481" s="96">
        <f>((D481='SOLICITUD INSCRIPCIÓN'!$D$8)*1)*J481</f>
        <v>0</v>
      </c>
      <c r="O481" s="96">
        <f>(RANK($N481,$N$2:$N$1500,0)+COUNTIF($N$2:$N481,N481)-1)*N481</f>
        <v>0</v>
      </c>
      <c r="P481" s="96">
        <f>((D481='SOLICITUD INSCRIPCIÓN'!$D$8)*1)*K481</f>
        <v>0</v>
      </c>
      <c r="Q481" s="96">
        <f>(RANK($P481,$P$2:$P$1500,0)+COUNTIF($P$2:$P481,P481)-1)*P481</f>
        <v>0</v>
      </c>
      <c r="R481" s="96">
        <f t="shared" si="35"/>
        <v>0</v>
      </c>
      <c r="S481" s="96" t="str">
        <f t="shared" si="36"/>
        <v/>
      </c>
      <c r="T481" s="96" t="str">
        <f t="shared" si="37"/>
        <v/>
      </c>
    </row>
    <row r="482" spans="1:20" ht="15" customHeight="1">
      <c r="A482" s="101"/>
      <c r="B482" s="102"/>
      <c r="C482" s="102"/>
      <c r="D482" s="102"/>
      <c r="E482" s="102"/>
      <c r="F482" s="102"/>
      <c r="G482" s="103"/>
      <c r="H482" s="102"/>
      <c r="I482" s="49"/>
      <c r="J482" s="95">
        <f t="shared" si="38"/>
        <v>0</v>
      </c>
      <c r="K482" s="96">
        <f t="shared" si="39"/>
        <v>0</v>
      </c>
      <c r="L482" s="96">
        <f>(D482='SOLICITUD INSCRIPCIÓN'!$D$8)*1</f>
        <v>1</v>
      </c>
      <c r="M482" s="96">
        <f>(RANK($L482,$L$2:$L$1500,0)+COUNTIF($L$2:$L482,L482)-1)*L482</f>
        <v>481</v>
      </c>
      <c r="N482" s="96">
        <f>((D482='SOLICITUD INSCRIPCIÓN'!$D$8)*1)*J482</f>
        <v>0</v>
      </c>
      <c r="O482" s="96">
        <f>(RANK($N482,$N$2:$N$1500,0)+COUNTIF($N$2:$N482,N482)-1)*N482</f>
        <v>0</v>
      </c>
      <c r="P482" s="96">
        <f>((D482='SOLICITUD INSCRIPCIÓN'!$D$8)*1)*K482</f>
        <v>0</v>
      </c>
      <c r="Q482" s="96">
        <f>(RANK($P482,$P$2:$P$1500,0)+COUNTIF($P$2:$P482,P482)-1)*P482</f>
        <v>0</v>
      </c>
      <c r="R482" s="96">
        <f t="shared" si="35"/>
        <v>0</v>
      </c>
      <c r="S482" s="96" t="str">
        <f t="shared" si="36"/>
        <v/>
      </c>
      <c r="T482" s="96" t="str">
        <f t="shared" si="37"/>
        <v/>
      </c>
    </row>
    <row r="483" spans="1:20" ht="15" customHeight="1">
      <c r="A483" s="101"/>
      <c r="B483" s="102"/>
      <c r="C483" s="102"/>
      <c r="D483" s="102"/>
      <c r="E483" s="102"/>
      <c r="F483" s="102"/>
      <c r="G483" s="103"/>
      <c r="H483" s="102"/>
      <c r="I483" s="49"/>
      <c r="J483" s="95">
        <f t="shared" si="38"/>
        <v>0</v>
      </c>
      <c r="K483" s="96">
        <f t="shared" si="39"/>
        <v>0</v>
      </c>
      <c r="L483" s="96">
        <f>(D483='SOLICITUD INSCRIPCIÓN'!$D$8)*1</f>
        <v>1</v>
      </c>
      <c r="M483" s="96">
        <f>(RANK($L483,$L$2:$L$1500,0)+COUNTIF($L$2:$L483,L483)-1)*L483</f>
        <v>482</v>
      </c>
      <c r="N483" s="96">
        <f>((D483='SOLICITUD INSCRIPCIÓN'!$D$8)*1)*J483</f>
        <v>0</v>
      </c>
      <c r="O483" s="96">
        <f>(RANK($N483,$N$2:$N$1500,0)+COUNTIF($N$2:$N483,N483)-1)*N483</f>
        <v>0</v>
      </c>
      <c r="P483" s="96">
        <f>((D483='SOLICITUD INSCRIPCIÓN'!$D$8)*1)*K483</f>
        <v>0</v>
      </c>
      <c r="Q483" s="96">
        <f>(RANK($P483,$P$2:$P$1500,0)+COUNTIF($P$2:$P483,P483)-1)*P483</f>
        <v>0</v>
      </c>
      <c r="R483" s="96">
        <f t="shared" si="35"/>
        <v>0</v>
      </c>
      <c r="S483" s="96" t="str">
        <f t="shared" si="36"/>
        <v/>
      </c>
      <c r="T483" s="96" t="str">
        <f t="shared" si="37"/>
        <v/>
      </c>
    </row>
    <row r="484" spans="1:20" ht="15" customHeight="1">
      <c r="A484" s="101"/>
      <c r="B484" s="102"/>
      <c r="C484" s="102"/>
      <c r="D484" s="102"/>
      <c r="E484" s="102"/>
      <c r="F484" s="102"/>
      <c r="G484" s="103"/>
      <c r="H484" s="102"/>
      <c r="I484" s="49"/>
      <c r="J484" s="95">
        <f t="shared" si="38"/>
        <v>0</v>
      </c>
      <c r="K484" s="96">
        <f t="shared" si="39"/>
        <v>0</v>
      </c>
      <c r="L484" s="96">
        <f>(D484='SOLICITUD INSCRIPCIÓN'!$D$8)*1</f>
        <v>1</v>
      </c>
      <c r="M484" s="96">
        <f>(RANK($L484,$L$2:$L$1500,0)+COUNTIF($L$2:$L484,L484)-1)*L484</f>
        <v>483</v>
      </c>
      <c r="N484" s="96">
        <f>((D484='SOLICITUD INSCRIPCIÓN'!$D$8)*1)*J484</f>
        <v>0</v>
      </c>
      <c r="O484" s="96">
        <f>(RANK($N484,$N$2:$N$1500,0)+COUNTIF($N$2:$N484,N484)-1)*N484</f>
        <v>0</v>
      </c>
      <c r="P484" s="96">
        <f>((D484='SOLICITUD INSCRIPCIÓN'!$D$8)*1)*K484</f>
        <v>0</v>
      </c>
      <c r="Q484" s="96">
        <f>(RANK($P484,$P$2:$P$1500,0)+COUNTIF($P$2:$P484,P484)-1)*P484</f>
        <v>0</v>
      </c>
      <c r="R484" s="96">
        <f t="shared" si="35"/>
        <v>0</v>
      </c>
      <c r="S484" s="96" t="str">
        <f t="shared" si="36"/>
        <v/>
      </c>
      <c r="T484" s="96" t="str">
        <f t="shared" si="37"/>
        <v/>
      </c>
    </row>
    <row r="485" spans="1:20" ht="15" customHeight="1">
      <c r="A485" s="101"/>
      <c r="B485" s="102"/>
      <c r="C485" s="102"/>
      <c r="D485" s="102"/>
      <c r="E485" s="102"/>
      <c r="F485" s="102"/>
      <c r="G485" s="103"/>
      <c r="H485" s="102"/>
      <c r="I485" s="49"/>
      <c r="J485" s="95">
        <f t="shared" si="38"/>
        <v>0</v>
      </c>
      <c r="K485" s="96">
        <f t="shared" si="39"/>
        <v>0</v>
      </c>
      <c r="L485" s="96">
        <f>(D485='SOLICITUD INSCRIPCIÓN'!$D$8)*1</f>
        <v>1</v>
      </c>
      <c r="M485" s="96">
        <f>(RANK($L485,$L$2:$L$1500,0)+COUNTIF($L$2:$L485,L485)-1)*L485</f>
        <v>484</v>
      </c>
      <c r="N485" s="96">
        <f>((D485='SOLICITUD INSCRIPCIÓN'!$D$8)*1)*J485</f>
        <v>0</v>
      </c>
      <c r="O485" s="96">
        <f>(RANK($N485,$N$2:$N$1500,0)+COUNTIF($N$2:$N485,N485)-1)*N485</f>
        <v>0</v>
      </c>
      <c r="P485" s="96">
        <f>((D485='SOLICITUD INSCRIPCIÓN'!$D$8)*1)*K485</f>
        <v>0</v>
      </c>
      <c r="Q485" s="96">
        <f>(RANK($P485,$P$2:$P$1500,0)+COUNTIF($P$2:$P485,P485)-1)*P485</f>
        <v>0</v>
      </c>
      <c r="R485" s="96">
        <f t="shared" si="35"/>
        <v>0</v>
      </c>
      <c r="S485" s="96" t="str">
        <f t="shared" si="36"/>
        <v/>
      </c>
      <c r="T485" s="96" t="str">
        <f t="shared" si="37"/>
        <v/>
      </c>
    </row>
    <row r="486" spans="1:20" ht="15" customHeight="1">
      <c r="A486" s="101"/>
      <c r="B486" s="102"/>
      <c r="C486" s="102"/>
      <c r="D486" s="102"/>
      <c r="E486" s="102"/>
      <c r="F486" s="102"/>
      <c r="G486" s="103"/>
      <c r="H486" s="102"/>
      <c r="I486" s="49"/>
      <c r="J486" s="95">
        <f t="shared" si="38"/>
        <v>0</v>
      </c>
      <c r="K486" s="96">
        <f t="shared" si="39"/>
        <v>0</v>
      </c>
      <c r="L486" s="96">
        <f>(D486='SOLICITUD INSCRIPCIÓN'!$D$8)*1</f>
        <v>1</v>
      </c>
      <c r="M486" s="96">
        <f>(RANK($L486,$L$2:$L$1500,0)+COUNTIF($L$2:$L486,L486)-1)*L486</f>
        <v>485</v>
      </c>
      <c r="N486" s="96">
        <f>((D486='SOLICITUD INSCRIPCIÓN'!$D$8)*1)*J486</f>
        <v>0</v>
      </c>
      <c r="O486" s="96">
        <f>(RANK($N486,$N$2:$N$1500,0)+COUNTIF($N$2:$N486,N486)-1)*N486</f>
        <v>0</v>
      </c>
      <c r="P486" s="96">
        <f>((D486='SOLICITUD INSCRIPCIÓN'!$D$8)*1)*K486</f>
        <v>0</v>
      </c>
      <c r="Q486" s="96">
        <f>(RANK($P486,$P$2:$P$1500,0)+COUNTIF($P$2:$P486,P486)-1)*P486</f>
        <v>0</v>
      </c>
      <c r="R486" s="96">
        <f t="shared" si="35"/>
        <v>0</v>
      </c>
      <c r="S486" s="96" t="str">
        <f t="shared" si="36"/>
        <v/>
      </c>
      <c r="T486" s="96" t="str">
        <f t="shared" si="37"/>
        <v/>
      </c>
    </row>
    <row r="487" spans="1:20" ht="15" customHeight="1">
      <c r="A487" s="101"/>
      <c r="B487" s="102"/>
      <c r="C487" s="102"/>
      <c r="D487" s="102"/>
      <c r="E487" s="102"/>
      <c r="F487" s="102"/>
      <c r="G487" s="103"/>
      <c r="H487" s="102"/>
      <c r="I487" s="49"/>
      <c r="J487" s="95">
        <f t="shared" si="38"/>
        <v>0</v>
      </c>
      <c r="K487" s="96">
        <f t="shared" si="39"/>
        <v>0</v>
      </c>
      <c r="L487" s="96">
        <f>(D487='SOLICITUD INSCRIPCIÓN'!$D$8)*1</f>
        <v>1</v>
      </c>
      <c r="M487" s="96">
        <f>(RANK($L487,$L$2:$L$1500,0)+COUNTIF($L$2:$L487,L487)-1)*L487</f>
        <v>486</v>
      </c>
      <c r="N487" s="96">
        <f>((D487='SOLICITUD INSCRIPCIÓN'!$D$8)*1)*J487</f>
        <v>0</v>
      </c>
      <c r="O487" s="96">
        <f>(RANK($N487,$N$2:$N$1500,0)+COUNTIF($N$2:$N487,N487)-1)*N487</f>
        <v>0</v>
      </c>
      <c r="P487" s="96">
        <f>((D487='SOLICITUD INSCRIPCIÓN'!$D$8)*1)*K487</f>
        <v>0</v>
      </c>
      <c r="Q487" s="96">
        <f>(RANK($P487,$P$2:$P$1500,0)+COUNTIF($P$2:$P487,P487)-1)*P487</f>
        <v>0</v>
      </c>
      <c r="R487" s="96">
        <f t="shared" si="35"/>
        <v>0</v>
      </c>
      <c r="S487" s="96" t="str">
        <f t="shared" si="36"/>
        <v/>
      </c>
      <c r="T487" s="96" t="str">
        <f t="shared" si="37"/>
        <v/>
      </c>
    </row>
    <row r="488" spans="1:20" ht="15" customHeight="1">
      <c r="A488" s="101"/>
      <c r="B488" s="102"/>
      <c r="C488" s="102"/>
      <c r="D488" s="102"/>
      <c r="E488" s="102"/>
      <c r="F488" s="102"/>
      <c r="G488" s="103"/>
      <c r="H488" s="102"/>
      <c r="I488" s="49"/>
      <c r="J488" s="95">
        <f t="shared" si="38"/>
        <v>0</v>
      </c>
      <c r="K488" s="96">
        <f t="shared" si="39"/>
        <v>0</v>
      </c>
      <c r="L488" s="96">
        <f>(D488='SOLICITUD INSCRIPCIÓN'!$D$8)*1</f>
        <v>1</v>
      </c>
      <c r="M488" s="96">
        <f>(RANK($L488,$L$2:$L$1500,0)+COUNTIF($L$2:$L488,L488)-1)*L488</f>
        <v>487</v>
      </c>
      <c r="N488" s="96">
        <f>((D488='SOLICITUD INSCRIPCIÓN'!$D$8)*1)*J488</f>
        <v>0</v>
      </c>
      <c r="O488" s="96">
        <f>(RANK($N488,$N$2:$N$1500,0)+COUNTIF($N$2:$N488,N488)-1)*N488</f>
        <v>0</v>
      </c>
      <c r="P488" s="96">
        <f>((D488='SOLICITUD INSCRIPCIÓN'!$D$8)*1)*K488</f>
        <v>0</v>
      </c>
      <c r="Q488" s="96">
        <f>(RANK($P488,$P$2:$P$1500,0)+COUNTIF($P$2:$P488,P488)-1)*P488</f>
        <v>0</v>
      </c>
      <c r="R488" s="96">
        <f t="shared" si="35"/>
        <v>0</v>
      </c>
      <c r="S488" s="96" t="str">
        <f t="shared" si="36"/>
        <v/>
      </c>
      <c r="T488" s="96" t="str">
        <f t="shared" si="37"/>
        <v/>
      </c>
    </row>
    <row r="489" spans="1:20" ht="15" customHeight="1">
      <c r="A489" s="101"/>
      <c r="B489" s="102"/>
      <c r="C489" s="102"/>
      <c r="D489" s="102"/>
      <c r="E489" s="102"/>
      <c r="F489" s="102"/>
      <c r="G489" s="103"/>
      <c r="H489" s="102"/>
      <c r="I489" s="49"/>
      <c r="J489" s="95">
        <f t="shared" si="38"/>
        <v>0</v>
      </c>
      <c r="K489" s="96">
        <f t="shared" si="39"/>
        <v>0</v>
      </c>
      <c r="L489" s="96">
        <f>(D489='SOLICITUD INSCRIPCIÓN'!$D$8)*1</f>
        <v>1</v>
      </c>
      <c r="M489" s="96">
        <f>(RANK($L489,$L$2:$L$1500,0)+COUNTIF($L$2:$L489,L489)-1)*L489</f>
        <v>488</v>
      </c>
      <c r="N489" s="96">
        <f>((D489='SOLICITUD INSCRIPCIÓN'!$D$8)*1)*J489</f>
        <v>0</v>
      </c>
      <c r="O489" s="96">
        <f>(RANK($N489,$N$2:$N$1500,0)+COUNTIF($N$2:$N489,N489)-1)*N489</f>
        <v>0</v>
      </c>
      <c r="P489" s="96">
        <f>((D489='SOLICITUD INSCRIPCIÓN'!$D$8)*1)*K489</f>
        <v>0</v>
      </c>
      <c r="Q489" s="96">
        <f>(RANK($P489,$P$2:$P$1500,0)+COUNTIF($P$2:$P489,P489)-1)*P489</f>
        <v>0</v>
      </c>
      <c r="R489" s="96">
        <f t="shared" si="35"/>
        <v>0</v>
      </c>
      <c r="S489" s="96" t="str">
        <f t="shared" si="36"/>
        <v/>
      </c>
      <c r="T489" s="96" t="str">
        <f t="shared" si="37"/>
        <v/>
      </c>
    </row>
    <row r="490" spans="1:20" ht="15" customHeight="1">
      <c r="A490" s="101"/>
      <c r="B490" s="102"/>
      <c r="C490" s="102"/>
      <c r="D490" s="102"/>
      <c r="E490" s="102"/>
      <c r="F490" s="102"/>
      <c r="G490" s="103"/>
      <c r="H490" s="102"/>
      <c r="I490" s="49"/>
      <c r="J490" s="95">
        <f t="shared" si="38"/>
        <v>0</v>
      </c>
      <c r="K490" s="96">
        <f t="shared" si="39"/>
        <v>0</v>
      </c>
      <c r="L490" s="96">
        <f>(D490='SOLICITUD INSCRIPCIÓN'!$D$8)*1</f>
        <v>1</v>
      </c>
      <c r="M490" s="96">
        <f>(RANK($L490,$L$2:$L$1500,0)+COUNTIF($L$2:$L490,L490)-1)*L490</f>
        <v>489</v>
      </c>
      <c r="N490" s="96">
        <f>((D490='SOLICITUD INSCRIPCIÓN'!$D$8)*1)*J490</f>
        <v>0</v>
      </c>
      <c r="O490" s="96">
        <f>(RANK($N490,$N$2:$N$1500,0)+COUNTIF($N$2:$N490,N490)-1)*N490</f>
        <v>0</v>
      </c>
      <c r="P490" s="96">
        <f>((D490='SOLICITUD INSCRIPCIÓN'!$D$8)*1)*K490</f>
        <v>0</v>
      </c>
      <c r="Q490" s="96">
        <f>(RANK($P490,$P$2:$P$1500,0)+COUNTIF($P$2:$P490,P490)-1)*P490</f>
        <v>0</v>
      </c>
      <c r="R490" s="96">
        <f t="shared" si="35"/>
        <v>0</v>
      </c>
      <c r="S490" s="96" t="str">
        <f t="shared" si="36"/>
        <v/>
      </c>
      <c r="T490" s="96" t="str">
        <f t="shared" si="37"/>
        <v/>
      </c>
    </row>
    <row r="491" spans="1:20" ht="15" customHeight="1">
      <c r="A491" s="101"/>
      <c r="B491" s="102"/>
      <c r="C491" s="102"/>
      <c r="D491" s="102"/>
      <c r="E491" s="102"/>
      <c r="F491" s="102"/>
      <c r="G491" s="103"/>
      <c r="H491" s="102"/>
      <c r="I491" s="49"/>
      <c r="J491" s="95">
        <f t="shared" si="38"/>
        <v>0</v>
      </c>
      <c r="K491" s="96">
        <f t="shared" si="39"/>
        <v>0</v>
      </c>
      <c r="L491" s="96">
        <f>(D491='SOLICITUD INSCRIPCIÓN'!$D$8)*1</f>
        <v>1</v>
      </c>
      <c r="M491" s="96">
        <f>(RANK($L491,$L$2:$L$1500,0)+COUNTIF($L$2:$L491,L491)-1)*L491</f>
        <v>490</v>
      </c>
      <c r="N491" s="96">
        <f>((D491='SOLICITUD INSCRIPCIÓN'!$D$8)*1)*J491</f>
        <v>0</v>
      </c>
      <c r="O491" s="96">
        <f>(RANK($N491,$N$2:$N$1500,0)+COUNTIF($N$2:$N491,N491)-1)*N491</f>
        <v>0</v>
      </c>
      <c r="P491" s="96">
        <f>((D491='SOLICITUD INSCRIPCIÓN'!$D$8)*1)*K491</f>
        <v>0</v>
      </c>
      <c r="Q491" s="96">
        <f>(RANK($P491,$P$2:$P$1500,0)+COUNTIF($P$2:$P491,P491)-1)*P491</f>
        <v>0</v>
      </c>
      <c r="R491" s="96">
        <f t="shared" si="35"/>
        <v>0</v>
      </c>
      <c r="S491" s="96" t="str">
        <f t="shared" si="36"/>
        <v/>
      </c>
      <c r="T491" s="96" t="str">
        <f t="shared" si="37"/>
        <v/>
      </c>
    </row>
    <row r="492" spans="1:20" ht="15" customHeight="1">
      <c r="A492" s="101"/>
      <c r="B492" s="102"/>
      <c r="C492" s="102"/>
      <c r="D492" s="102"/>
      <c r="E492" s="102"/>
      <c r="F492" s="102"/>
      <c r="G492" s="103"/>
      <c r="H492" s="102"/>
      <c r="I492" s="49"/>
      <c r="J492" s="95">
        <f t="shared" si="38"/>
        <v>0</v>
      </c>
      <c r="K492" s="96">
        <f t="shared" si="39"/>
        <v>0</v>
      </c>
      <c r="L492" s="96">
        <f>(D492='SOLICITUD INSCRIPCIÓN'!$D$8)*1</f>
        <v>1</v>
      </c>
      <c r="M492" s="96">
        <f>(RANK($L492,$L$2:$L$1500,0)+COUNTIF($L$2:$L492,L492)-1)*L492</f>
        <v>491</v>
      </c>
      <c r="N492" s="96">
        <f>((D492='SOLICITUD INSCRIPCIÓN'!$D$8)*1)*J492</f>
        <v>0</v>
      </c>
      <c r="O492" s="96">
        <f>(RANK($N492,$N$2:$N$1500,0)+COUNTIF($N$2:$N492,N492)-1)*N492</f>
        <v>0</v>
      </c>
      <c r="P492" s="96">
        <f>((D492='SOLICITUD INSCRIPCIÓN'!$D$8)*1)*K492</f>
        <v>0</v>
      </c>
      <c r="Q492" s="96">
        <f>(RANK($P492,$P$2:$P$1500,0)+COUNTIF($P$2:$P492,P492)-1)*P492</f>
        <v>0</v>
      </c>
      <c r="R492" s="96">
        <f t="shared" si="35"/>
        <v>0</v>
      </c>
      <c r="S492" s="96" t="str">
        <f t="shared" si="36"/>
        <v/>
      </c>
      <c r="T492" s="96" t="str">
        <f t="shared" si="37"/>
        <v/>
      </c>
    </row>
    <row r="493" spans="1:20" ht="15" customHeight="1">
      <c r="A493" s="101"/>
      <c r="B493" s="102"/>
      <c r="C493" s="102"/>
      <c r="D493" s="102"/>
      <c r="E493" s="102"/>
      <c r="F493" s="102"/>
      <c r="G493" s="103"/>
      <c r="H493" s="102"/>
      <c r="I493" s="104"/>
      <c r="J493" s="95">
        <f t="shared" si="38"/>
        <v>0</v>
      </c>
      <c r="K493" s="96">
        <f t="shared" si="39"/>
        <v>0</v>
      </c>
      <c r="L493" s="96">
        <f>(D493='SOLICITUD INSCRIPCIÓN'!$D$8)*1</f>
        <v>1</v>
      </c>
      <c r="M493" s="96">
        <f>(RANK($L493,$L$2:$L$1500,0)+COUNTIF($L$2:$L493,L493)-1)*L493</f>
        <v>492</v>
      </c>
      <c r="N493" s="96">
        <f>((D493='SOLICITUD INSCRIPCIÓN'!$D$8)*1)*J493</f>
        <v>0</v>
      </c>
      <c r="O493" s="96">
        <f>(RANK($N493,$N$2:$N$1500,0)+COUNTIF($N$2:$N493,N493)-1)*N493</f>
        <v>0</v>
      </c>
      <c r="P493" s="96">
        <f>((D493='SOLICITUD INSCRIPCIÓN'!$D$8)*1)*K493</f>
        <v>0</v>
      </c>
      <c r="Q493" s="96">
        <f>(RANK($P493,$P$2:$P$1500,0)+COUNTIF($P$2:$P493,P493)-1)*P493</f>
        <v>0</v>
      </c>
      <c r="R493" s="96">
        <f t="shared" si="35"/>
        <v>0</v>
      </c>
      <c r="S493" s="96" t="str">
        <f t="shared" si="36"/>
        <v/>
      </c>
      <c r="T493" s="96" t="str">
        <f t="shared" si="37"/>
        <v/>
      </c>
    </row>
    <row r="494" spans="1:20" ht="15" customHeight="1">
      <c r="A494" s="101"/>
      <c r="B494" s="102"/>
      <c r="C494" s="102"/>
      <c r="D494" s="102"/>
      <c r="E494" s="102"/>
      <c r="F494" s="102"/>
      <c r="G494" s="103"/>
      <c r="H494" s="102"/>
      <c r="I494" s="104"/>
      <c r="J494" s="95">
        <f t="shared" si="38"/>
        <v>0</v>
      </c>
      <c r="K494" s="96">
        <f t="shared" si="39"/>
        <v>0</v>
      </c>
      <c r="L494" s="96">
        <f>(D494='SOLICITUD INSCRIPCIÓN'!$D$8)*1</f>
        <v>1</v>
      </c>
      <c r="M494" s="96">
        <f>(RANK($L494,$L$2:$L$1500,0)+COUNTIF($L$2:$L494,L494)-1)*L494</f>
        <v>493</v>
      </c>
      <c r="N494" s="96">
        <f>((D494='SOLICITUD INSCRIPCIÓN'!$D$8)*1)*J494</f>
        <v>0</v>
      </c>
      <c r="O494" s="96">
        <f>(RANK($N494,$N$2:$N$1500,0)+COUNTIF($N$2:$N494,N494)-1)*N494</f>
        <v>0</v>
      </c>
      <c r="P494" s="96">
        <f>((D494='SOLICITUD INSCRIPCIÓN'!$D$8)*1)*K494</f>
        <v>0</v>
      </c>
      <c r="Q494" s="96">
        <f>(RANK($P494,$P$2:$P$1500,0)+COUNTIF($P$2:$P494,P494)-1)*P494</f>
        <v>0</v>
      </c>
      <c r="R494" s="96">
        <f t="shared" si="35"/>
        <v>0</v>
      </c>
      <c r="S494" s="96" t="str">
        <f t="shared" si="36"/>
        <v/>
      </c>
      <c r="T494" s="96" t="str">
        <f t="shared" si="37"/>
        <v/>
      </c>
    </row>
    <row r="495" spans="1:20" ht="15" customHeight="1">
      <c r="A495" s="101"/>
      <c r="B495" s="102"/>
      <c r="C495" s="102"/>
      <c r="D495" s="102"/>
      <c r="E495" s="102"/>
      <c r="F495" s="102"/>
      <c r="G495" s="103"/>
      <c r="H495" s="102"/>
      <c r="I495" s="49"/>
      <c r="J495" s="95">
        <f t="shared" si="38"/>
        <v>0</v>
      </c>
      <c r="K495" s="96">
        <f t="shared" si="39"/>
        <v>0</v>
      </c>
      <c r="L495" s="96">
        <f>(D495='SOLICITUD INSCRIPCIÓN'!$D$8)*1</f>
        <v>1</v>
      </c>
      <c r="M495" s="96">
        <f>(RANK($L495,$L$2:$L$1500,0)+COUNTIF($L$2:$L495,L495)-1)*L495</f>
        <v>494</v>
      </c>
      <c r="N495" s="96">
        <f>((D495='SOLICITUD INSCRIPCIÓN'!$D$8)*1)*J495</f>
        <v>0</v>
      </c>
      <c r="O495" s="96">
        <f>(RANK($N495,$N$2:$N$1500,0)+COUNTIF($N$2:$N495,N495)-1)*N495</f>
        <v>0</v>
      </c>
      <c r="P495" s="96">
        <f>((D495='SOLICITUD INSCRIPCIÓN'!$D$8)*1)*K495</f>
        <v>0</v>
      </c>
      <c r="Q495" s="96">
        <f>(RANK($P495,$P$2:$P$1500,0)+COUNTIF($P$2:$P495,P495)-1)*P495</f>
        <v>0</v>
      </c>
      <c r="R495" s="96">
        <f t="shared" si="35"/>
        <v>0</v>
      </c>
      <c r="S495" s="96" t="str">
        <f t="shared" si="36"/>
        <v/>
      </c>
      <c r="T495" s="96" t="str">
        <f t="shared" si="37"/>
        <v/>
      </c>
    </row>
    <row r="496" spans="1:20" ht="15" customHeight="1">
      <c r="A496" s="101"/>
      <c r="B496" s="102"/>
      <c r="C496" s="102"/>
      <c r="D496" s="102"/>
      <c r="E496" s="102"/>
      <c r="F496" s="102"/>
      <c r="G496" s="103"/>
      <c r="H496" s="102"/>
      <c r="I496" s="49"/>
      <c r="J496" s="95">
        <f t="shared" si="38"/>
        <v>0</v>
      </c>
      <c r="K496" s="96">
        <f t="shared" si="39"/>
        <v>0</v>
      </c>
      <c r="L496" s="96">
        <f>(D496='SOLICITUD INSCRIPCIÓN'!$D$8)*1</f>
        <v>1</v>
      </c>
      <c r="M496" s="96">
        <f>(RANK($L496,$L$2:$L$1500,0)+COUNTIF($L$2:$L496,L496)-1)*L496</f>
        <v>495</v>
      </c>
      <c r="N496" s="96">
        <f>((D496='SOLICITUD INSCRIPCIÓN'!$D$8)*1)*J496</f>
        <v>0</v>
      </c>
      <c r="O496" s="96">
        <f>(RANK($N496,$N$2:$N$1500,0)+COUNTIF($N$2:$N496,N496)-1)*N496</f>
        <v>0</v>
      </c>
      <c r="P496" s="96">
        <f>((D496='SOLICITUD INSCRIPCIÓN'!$D$8)*1)*K496</f>
        <v>0</v>
      </c>
      <c r="Q496" s="96">
        <f>(RANK($P496,$P$2:$P$1500,0)+COUNTIF($P$2:$P496,P496)-1)*P496</f>
        <v>0</v>
      </c>
      <c r="R496" s="96">
        <f t="shared" si="35"/>
        <v>0</v>
      </c>
      <c r="S496" s="96" t="str">
        <f t="shared" si="36"/>
        <v/>
      </c>
      <c r="T496" s="96" t="str">
        <f t="shared" si="37"/>
        <v/>
      </c>
    </row>
    <row r="497" spans="1:20" ht="15" customHeight="1">
      <c r="A497" s="101"/>
      <c r="B497" s="102"/>
      <c r="C497" s="102"/>
      <c r="D497" s="102"/>
      <c r="E497" s="102"/>
      <c r="F497" s="102"/>
      <c r="G497" s="103"/>
      <c r="H497" s="102"/>
      <c r="I497" s="49"/>
      <c r="J497" s="95">
        <f t="shared" si="38"/>
        <v>0</v>
      </c>
      <c r="K497" s="96">
        <f t="shared" si="39"/>
        <v>0</v>
      </c>
      <c r="L497" s="96">
        <f>(D497='SOLICITUD INSCRIPCIÓN'!$D$8)*1</f>
        <v>1</v>
      </c>
      <c r="M497" s="96">
        <f>(RANK($L497,$L$2:$L$1500,0)+COUNTIF($L$2:$L497,L497)-1)*L497</f>
        <v>496</v>
      </c>
      <c r="N497" s="96">
        <f>((D497='SOLICITUD INSCRIPCIÓN'!$D$8)*1)*J497</f>
        <v>0</v>
      </c>
      <c r="O497" s="96">
        <f>(RANK($N497,$N$2:$N$1500,0)+COUNTIF($N$2:$N497,N497)-1)*N497</f>
        <v>0</v>
      </c>
      <c r="P497" s="96">
        <f>((D497='SOLICITUD INSCRIPCIÓN'!$D$8)*1)*K497</f>
        <v>0</v>
      </c>
      <c r="Q497" s="96">
        <f>(RANK($P497,$P$2:$P$1500,0)+COUNTIF($P$2:$P497,P497)-1)*P497</f>
        <v>0</v>
      </c>
      <c r="R497" s="96">
        <f t="shared" si="35"/>
        <v>0</v>
      </c>
      <c r="S497" s="96" t="str">
        <f t="shared" si="36"/>
        <v/>
      </c>
      <c r="T497" s="96" t="str">
        <f t="shared" si="37"/>
        <v/>
      </c>
    </row>
    <row r="498" spans="1:20" ht="15" customHeight="1">
      <c r="A498" s="101"/>
      <c r="B498" s="102"/>
      <c r="C498" s="102"/>
      <c r="D498" s="102"/>
      <c r="E498" s="102"/>
      <c r="F498" s="102"/>
      <c r="G498" s="103"/>
      <c r="H498" s="102"/>
      <c r="I498" s="49"/>
      <c r="J498" s="95">
        <f t="shared" si="38"/>
        <v>0</v>
      </c>
      <c r="K498" s="96">
        <f t="shared" si="39"/>
        <v>0</v>
      </c>
      <c r="L498" s="96">
        <f>(D498='SOLICITUD INSCRIPCIÓN'!$D$8)*1</f>
        <v>1</v>
      </c>
      <c r="M498" s="96">
        <f>(RANK($L498,$L$2:$L$1500,0)+COUNTIF($L$2:$L498,L498)-1)*L498</f>
        <v>497</v>
      </c>
      <c r="N498" s="96">
        <f>((D498='SOLICITUD INSCRIPCIÓN'!$D$8)*1)*J498</f>
        <v>0</v>
      </c>
      <c r="O498" s="96">
        <f>(RANK($N498,$N$2:$N$1500,0)+COUNTIF($N$2:$N498,N498)-1)*N498</f>
        <v>0</v>
      </c>
      <c r="P498" s="96">
        <f>((D498='SOLICITUD INSCRIPCIÓN'!$D$8)*1)*K498</f>
        <v>0</v>
      </c>
      <c r="Q498" s="96">
        <f>(RANK($P498,$P$2:$P$1500,0)+COUNTIF($P$2:$P498,P498)-1)*P498</f>
        <v>0</v>
      </c>
      <c r="R498" s="96">
        <f t="shared" si="35"/>
        <v>0</v>
      </c>
      <c r="S498" s="96" t="str">
        <f t="shared" si="36"/>
        <v/>
      </c>
      <c r="T498" s="96" t="str">
        <f t="shared" si="37"/>
        <v/>
      </c>
    </row>
    <row r="499" spans="1:20" ht="15" customHeight="1">
      <c r="A499" s="101"/>
      <c r="B499" s="102"/>
      <c r="C499" s="102"/>
      <c r="D499" s="102"/>
      <c r="E499" s="102"/>
      <c r="F499" s="102"/>
      <c r="G499" s="103"/>
      <c r="H499" s="102"/>
      <c r="I499" s="49"/>
      <c r="J499" s="95">
        <f t="shared" si="38"/>
        <v>0</v>
      </c>
      <c r="K499" s="96">
        <f t="shared" si="39"/>
        <v>0</v>
      </c>
      <c r="L499" s="96">
        <f>(D499='SOLICITUD INSCRIPCIÓN'!$D$8)*1</f>
        <v>1</v>
      </c>
      <c r="M499" s="96">
        <f>(RANK($L499,$L$2:$L$1500,0)+COUNTIF($L$2:$L499,L499)-1)*L499</f>
        <v>498</v>
      </c>
      <c r="N499" s="96">
        <f>((D499='SOLICITUD INSCRIPCIÓN'!$D$8)*1)*J499</f>
        <v>0</v>
      </c>
      <c r="O499" s="96">
        <f>(RANK($N499,$N$2:$N$1500,0)+COUNTIF($N$2:$N499,N499)-1)*N499</f>
        <v>0</v>
      </c>
      <c r="P499" s="96">
        <f>((D499='SOLICITUD INSCRIPCIÓN'!$D$8)*1)*K499</f>
        <v>0</v>
      </c>
      <c r="Q499" s="96">
        <f>(RANK($P499,$P$2:$P$1500,0)+COUNTIF($P$2:$P499,P499)-1)*P499</f>
        <v>0</v>
      </c>
      <c r="R499" s="96">
        <f t="shared" si="35"/>
        <v>0</v>
      </c>
      <c r="S499" s="96" t="str">
        <f t="shared" si="36"/>
        <v/>
      </c>
      <c r="T499" s="96" t="str">
        <f t="shared" si="37"/>
        <v/>
      </c>
    </row>
    <row r="500" spans="1:20" ht="15" customHeight="1">
      <c r="A500" s="101"/>
      <c r="B500" s="102"/>
      <c r="C500" s="102"/>
      <c r="D500" s="102"/>
      <c r="E500" s="102"/>
      <c r="F500" s="102"/>
      <c r="G500" s="103"/>
      <c r="H500" s="102"/>
      <c r="I500" s="49"/>
      <c r="J500" s="95">
        <f t="shared" si="38"/>
        <v>0</v>
      </c>
      <c r="K500" s="96">
        <f t="shared" si="39"/>
        <v>0</v>
      </c>
      <c r="L500" s="96">
        <f>(D500='SOLICITUD INSCRIPCIÓN'!$D$8)*1</f>
        <v>1</v>
      </c>
      <c r="M500" s="96">
        <f>(RANK($L500,$L$2:$L$1500,0)+COUNTIF($L$2:$L500,L500)-1)*L500</f>
        <v>499</v>
      </c>
      <c r="N500" s="96">
        <f>((D500='SOLICITUD INSCRIPCIÓN'!$D$8)*1)*J500</f>
        <v>0</v>
      </c>
      <c r="O500" s="96">
        <f>(RANK($N500,$N$2:$N$1500,0)+COUNTIF($N$2:$N500,N500)-1)*N500</f>
        <v>0</v>
      </c>
      <c r="P500" s="96">
        <f>((D500='SOLICITUD INSCRIPCIÓN'!$D$8)*1)*K500</f>
        <v>0</v>
      </c>
      <c r="Q500" s="96">
        <f>(RANK($P500,$P$2:$P$1500,0)+COUNTIF($P$2:$P500,P500)-1)*P500</f>
        <v>0</v>
      </c>
      <c r="R500" s="96">
        <f t="shared" si="35"/>
        <v>0</v>
      </c>
      <c r="S500" s="96" t="str">
        <f t="shared" si="36"/>
        <v/>
      </c>
      <c r="T500" s="96" t="str">
        <f t="shared" si="37"/>
        <v/>
      </c>
    </row>
    <row r="501" spans="1:20" ht="15" customHeight="1">
      <c r="A501" s="101"/>
      <c r="B501" s="102"/>
      <c r="C501" s="102"/>
      <c r="D501" s="102"/>
      <c r="E501" s="102"/>
      <c r="F501" s="102"/>
      <c r="G501" s="103"/>
      <c r="H501" s="102"/>
      <c r="I501" s="49"/>
      <c r="J501" s="95">
        <f t="shared" si="38"/>
        <v>0</v>
      </c>
      <c r="K501" s="96">
        <f t="shared" si="39"/>
        <v>0</v>
      </c>
      <c r="L501" s="96">
        <f>(D501='SOLICITUD INSCRIPCIÓN'!$D$8)*1</f>
        <v>1</v>
      </c>
      <c r="M501" s="96">
        <f>(RANK($L501,$L$2:$L$1500,0)+COUNTIF($L$2:$L501,L501)-1)*L501</f>
        <v>500</v>
      </c>
      <c r="N501" s="96">
        <f>((D501='SOLICITUD INSCRIPCIÓN'!$D$8)*1)*J501</f>
        <v>0</v>
      </c>
      <c r="O501" s="96">
        <f>(RANK($N501,$N$2:$N$1500,0)+COUNTIF($N$2:$N501,N501)-1)*N501</f>
        <v>0</v>
      </c>
      <c r="P501" s="96">
        <f>((D501='SOLICITUD INSCRIPCIÓN'!$D$8)*1)*K501</f>
        <v>0</v>
      </c>
      <c r="Q501" s="96">
        <f>(RANK($P501,$P$2:$P$1500,0)+COUNTIF($P$2:$P501,P501)-1)*P501</f>
        <v>0</v>
      </c>
      <c r="R501" s="96">
        <f t="shared" si="35"/>
        <v>0</v>
      </c>
      <c r="S501" s="96" t="str">
        <f t="shared" si="36"/>
        <v/>
      </c>
      <c r="T501" s="96" t="str">
        <f t="shared" si="37"/>
        <v/>
      </c>
    </row>
    <row r="502" spans="1:20" ht="15" customHeight="1">
      <c r="A502" s="101"/>
      <c r="B502" s="102"/>
      <c r="C502" s="102"/>
      <c r="D502" s="102"/>
      <c r="E502" s="102"/>
      <c r="F502" s="102"/>
      <c r="G502" s="103"/>
      <c r="H502" s="102"/>
      <c r="I502" s="49"/>
      <c r="J502" s="95">
        <f t="shared" si="38"/>
        <v>0</v>
      </c>
      <c r="K502" s="96">
        <f t="shared" si="39"/>
        <v>0</v>
      </c>
      <c r="L502" s="96">
        <f>(D502='SOLICITUD INSCRIPCIÓN'!$D$8)*1</f>
        <v>1</v>
      </c>
      <c r="M502" s="96">
        <f>(RANK($L502,$L$2:$L$1500,0)+COUNTIF($L$2:$L502,L502)-1)*L502</f>
        <v>501</v>
      </c>
      <c r="N502" s="96">
        <f>((D502='SOLICITUD INSCRIPCIÓN'!$D$8)*1)*J502</f>
        <v>0</v>
      </c>
      <c r="O502" s="96">
        <f>(RANK($N502,$N$2:$N$1500,0)+COUNTIF($N$2:$N502,N502)-1)*N502</f>
        <v>0</v>
      </c>
      <c r="P502" s="96">
        <f>((D502='SOLICITUD INSCRIPCIÓN'!$D$8)*1)*K502</f>
        <v>0</v>
      </c>
      <c r="Q502" s="96">
        <f>(RANK($P502,$P$2:$P$1500,0)+COUNTIF($P$2:$P502,P502)-1)*P502</f>
        <v>0</v>
      </c>
      <c r="R502" s="96">
        <f t="shared" si="35"/>
        <v>0</v>
      </c>
      <c r="S502" s="96" t="str">
        <f t="shared" si="36"/>
        <v/>
      </c>
      <c r="T502" s="96" t="str">
        <f t="shared" si="37"/>
        <v/>
      </c>
    </row>
    <row r="503" spans="1:20" ht="15" customHeight="1">
      <c r="A503" s="101"/>
      <c r="B503" s="102"/>
      <c r="C503" s="102"/>
      <c r="D503" s="102"/>
      <c r="E503" s="102"/>
      <c r="F503" s="102"/>
      <c r="G503" s="103"/>
      <c r="H503" s="102"/>
      <c r="I503" s="49"/>
      <c r="J503" s="95">
        <f t="shared" si="38"/>
        <v>0</v>
      </c>
      <c r="K503" s="96">
        <f t="shared" si="39"/>
        <v>0</v>
      </c>
      <c r="L503" s="96">
        <f>(D503='SOLICITUD INSCRIPCIÓN'!$D$8)*1</f>
        <v>1</v>
      </c>
      <c r="M503" s="96">
        <f>(RANK($L503,$L$2:$L$1500,0)+COUNTIF($L$2:$L503,L503)-1)*L503</f>
        <v>502</v>
      </c>
      <c r="N503" s="96">
        <f>((D503='SOLICITUD INSCRIPCIÓN'!$D$8)*1)*J503</f>
        <v>0</v>
      </c>
      <c r="O503" s="96">
        <f>(RANK($N503,$N$2:$N$1500,0)+COUNTIF($N$2:$N503,N503)-1)*N503</f>
        <v>0</v>
      </c>
      <c r="P503" s="96">
        <f>((D503='SOLICITUD INSCRIPCIÓN'!$D$8)*1)*K503</f>
        <v>0</v>
      </c>
      <c r="Q503" s="96">
        <f>(RANK($P503,$P$2:$P$1500,0)+COUNTIF($P$2:$P503,P503)-1)*P503</f>
        <v>0</v>
      </c>
      <c r="R503" s="96">
        <f t="shared" si="35"/>
        <v>0</v>
      </c>
      <c r="S503" s="96" t="str">
        <f t="shared" si="36"/>
        <v/>
      </c>
      <c r="T503" s="96" t="str">
        <f t="shared" si="37"/>
        <v/>
      </c>
    </row>
    <row r="504" spans="1:20" ht="15" customHeight="1">
      <c r="A504" s="101"/>
      <c r="B504" s="102"/>
      <c r="C504" s="102"/>
      <c r="D504" s="102"/>
      <c r="E504" s="102"/>
      <c r="F504" s="102"/>
      <c r="G504" s="103"/>
      <c r="H504" s="102"/>
      <c r="I504" s="49"/>
      <c r="J504" s="95">
        <f t="shared" si="38"/>
        <v>0</v>
      </c>
      <c r="K504" s="96">
        <f t="shared" si="39"/>
        <v>0</v>
      </c>
      <c r="L504" s="96">
        <f>(D504='SOLICITUD INSCRIPCIÓN'!$D$8)*1</f>
        <v>1</v>
      </c>
      <c r="M504" s="96">
        <f>(RANK($L504,$L$2:$L$1500,0)+COUNTIF($L$2:$L504,L504)-1)*L504</f>
        <v>503</v>
      </c>
      <c r="N504" s="96">
        <f>((D504='SOLICITUD INSCRIPCIÓN'!$D$8)*1)*J504</f>
        <v>0</v>
      </c>
      <c r="O504" s="96">
        <f>(RANK($N504,$N$2:$N$1500,0)+COUNTIF($N$2:$N504,N504)-1)*N504</f>
        <v>0</v>
      </c>
      <c r="P504" s="96">
        <f>((D504='SOLICITUD INSCRIPCIÓN'!$D$8)*1)*K504</f>
        <v>0</v>
      </c>
      <c r="Q504" s="96">
        <f>(RANK($P504,$P$2:$P$1500,0)+COUNTIF($P$2:$P504,P504)-1)*P504</f>
        <v>0</v>
      </c>
      <c r="R504" s="96">
        <f t="shared" si="35"/>
        <v>0</v>
      </c>
      <c r="S504" s="96" t="str">
        <f t="shared" si="36"/>
        <v/>
      </c>
      <c r="T504" s="96" t="str">
        <f t="shared" si="37"/>
        <v/>
      </c>
    </row>
    <row r="505" spans="1:20" ht="15" customHeight="1">
      <c r="A505" s="101"/>
      <c r="B505" s="102"/>
      <c r="C505" s="102"/>
      <c r="D505" s="102"/>
      <c r="E505" s="102"/>
      <c r="F505" s="102"/>
      <c r="G505" s="103"/>
      <c r="H505" s="102"/>
      <c r="I505" s="49"/>
      <c r="J505" s="95">
        <f t="shared" si="38"/>
        <v>0</v>
      </c>
      <c r="K505" s="96">
        <f t="shared" si="39"/>
        <v>0</v>
      </c>
      <c r="L505" s="96">
        <f>(D505='SOLICITUD INSCRIPCIÓN'!$D$8)*1</f>
        <v>1</v>
      </c>
      <c r="M505" s="96">
        <f>(RANK($L505,$L$2:$L$1500,0)+COUNTIF($L$2:$L505,L505)-1)*L505</f>
        <v>504</v>
      </c>
      <c r="N505" s="96">
        <f>((D505='SOLICITUD INSCRIPCIÓN'!$D$8)*1)*J505</f>
        <v>0</v>
      </c>
      <c r="O505" s="96">
        <f>(RANK($N505,$N$2:$N$1500,0)+COUNTIF($N$2:$N505,N505)-1)*N505</f>
        <v>0</v>
      </c>
      <c r="P505" s="96">
        <f>((D505='SOLICITUD INSCRIPCIÓN'!$D$8)*1)*K505</f>
        <v>0</v>
      </c>
      <c r="Q505" s="96">
        <f>(RANK($P505,$P$2:$P$1500,0)+COUNTIF($P$2:$P505,P505)-1)*P505</f>
        <v>0</v>
      </c>
      <c r="R505" s="96">
        <f t="shared" si="35"/>
        <v>0</v>
      </c>
      <c r="S505" s="96" t="str">
        <f t="shared" si="36"/>
        <v/>
      </c>
      <c r="T505" s="96" t="str">
        <f t="shared" si="37"/>
        <v/>
      </c>
    </row>
    <row r="506" spans="1:20" ht="15" customHeight="1">
      <c r="A506" s="101"/>
      <c r="B506" s="102"/>
      <c r="C506" s="102"/>
      <c r="D506" s="102"/>
      <c r="E506" s="102"/>
      <c r="F506" s="102"/>
      <c r="G506" s="103"/>
      <c r="H506" s="102"/>
      <c r="I506" s="49"/>
      <c r="J506" s="95">
        <f t="shared" si="38"/>
        <v>0</v>
      </c>
      <c r="K506" s="96">
        <f t="shared" si="39"/>
        <v>0</v>
      </c>
      <c r="L506" s="96">
        <f>(D506='SOLICITUD INSCRIPCIÓN'!$D$8)*1</f>
        <v>1</v>
      </c>
      <c r="M506" s="96">
        <f>(RANK($L506,$L$2:$L$1500,0)+COUNTIF($L$2:$L506,L506)-1)*L506</f>
        <v>505</v>
      </c>
      <c r="N506" s="96">
        <f>((D506='SOLICITUD INSCRIPCIÓN'!$D$8)*1)*J506</f>
        <v>0</v>
      </c>
      <c r="O506" s="96">
        <f>(RANK($N506,$N$2:$N$1500,0)+COUNTIF($N$2:$N506,N506)-1)*N506</f>
        <v>0</v>
      </c>
      <c r="P506" s="96">
        <f>((D506='SOLICITUD INSCRIPCIÓN'!$D$8)*1)*K506</f>
        <v>0</v>
      </c>
      <c r="Q506" s="96">
        <f>(RANK($P506,$P$2:$P$1500,0)+COUNTIF($P$2:$P506,P506)-1)*P506</f>
        <v>0</v>
      </c>
      <c r="R506" s="96">
        <f t="shared" si="35"/>
        <v>0</v>
      </c>
      <c r="S506" s="96" t="str">
        <f t="shared" si="36"/>
        <v/>
      </c>
      <c r="T506" s="96" t="str">
        <f t="shared" si="37"/>
        <v/>
      </c>
    </row>
    <row r="507" spans="1:20" ht="15" customHeight="1">
      <c r="A507" s="101"/>
      <c r="B507" s="102"/>
      <c r="C507" s="102"/>
      <c r="D507" s="102"/>
      <c r="E507" s="102"/>
      <c r="F507" s="102"/>
      <c r="G507" s="103"/>
      <c r="H507" s="102"/>
      <c r="I507" s="49"/>
      <c r="J507" s="95">
        <f t="shared" si="38"/>
        <v>0</v>
      </c>
      <c r="K507" s="96">
        <f t="shared" si="39"/>
        <v>0</v>
      </c>
      <c r="L507" s="96">
        <f>(D507='SOLICITUD INSCRIPCIÓN'!$D$8)*1</f>
        <v>1</v>
      </c>
      <c r="M507" s="96">
        <f>(RANK($L507,$L$2:$L$1500,0)+COUNTIF($L$2:$L507,L507)-1)*L507</f>
        <v>506</v>
      </c>
      <c r="N507" s="96">
        <f>((D507='SOLICITUD INSCRIPCIÓN'!$D$8)*1)*J507</f>
        <v>0</v>
      </c>
      <c r="O507" s="96">
        <f>(RANK($N507,$N$2:$N$1500,0)+COUNTIF($N$2:$N507,N507)-1)*N507</f>
        <v>0</v>
      </c>
      <c r="P507" s="96">
        <f>((D507='SOLICITUD INSCRIPCIÓN'!$D$8)*1)*K507</f>
        <v>0</v>
      </c>
      <c r="Q507" s="96">
        <f>(RANK($P507,$P$2:$P$1500,0)+COUNTIF($P$2:$P507,P507)-1)*P507</f>
        <v>0</v>
      </c>
      <c r="R507" s="96">
        <f t="shared" si="35"/>
        <v>0</v>
      </c>
      <c r="S507" s="96" t="str">
        <f t="shared" si="36"/>
        <v/>
      </c>
      <c r="T507" s="96" t="str">
        <f t="shared" si="37"/>
        <v/>
      </c>
    </row>
    <row r="508" spans="1:20" ht="15" customHeight="1">
      <c r="A508" s="101"/>
      <c r="B508" s="102"/>
      <c r="C508" s="102"/>
      <c r="D508" s="102"/>
      <c r="E508" s="102"/>
      <c r="F508" s="102"/>
      <c r="G508" s="103"/>
      <c r="H508" s="102"/>
      <c r="I508" s="49"/>
      <c r="J508" s="95">
        <f t="shared" si="38"/>
        <v>0</v>
      </c>
      <c r="K508" s="96">
        <f t="shared" si="39"/>
        <v>0</v>
      </c>
      <c r="L508" s="96">
        <f>(D508='SOLICITUD INSCRIPCIÓN'!$D$8)*1</f>
        <v>1</v>
      </c>
      <c r="M508" s="96">
        <f>(RANK($L508,$L$2:$L$1500,0)+COUNTIF($L$2:$L508,L508)-1)*L508</f>
        <v>507</v>
      </c>
      <c r="N508" s="96">
        <f>((D508='SOLICITUD INSCRIPCIÓN'!$D$8)*1)*J508</f>
        <v>0</v>
      </c>
      <c r="O508" s="96">
        <f>(RANK($N508,$N$2:$N$1500,0)+COUNTIF($N$2:$N508,N508)-1)*N508</f>
        <v>0</v>
      </c>
      <c r="P508" s="96">
        <f>((D508='SOLICITUD INSCRIPCIÓN'!$D$8)*1)*K508</f>
        <v>0</v>
      </c>
      <c r="Q508" s="96">
        <f>(RANK($P508,$P$2:$P$1500,0)+COUNTIF($P$2:$P508,P508)-1)*P508</f>
        <v>0</v>
      </c>
      <c r="R508" s="96">
        <f t="shared" si="35"/>
        <v>0</v>
      </c>
      <c r="S508" s="96" t="str">
        <f t="shared" si="36"/>
        <v/>
      </c>
      <c r="T508" s="96" t="str">
        <f t="shared" si="37"/>
        <v/>
      </c>
    </row>
    <row r="509" spans="1:20" ht="15" customHeight="1">
      <c r="A509" s="101"/>
      <c r="B509" s="102"/>
      <c r="C509" s="102"/>
      <c r="D509" s="102"/>
      <c r="E509" s="102"/>
      <c r="F509" s="102"/>
      <c r="G509" s="103"/>
      <c r="H509" s="102"/>
      <c r="I509" s="49"/>
      <c r="J509" s="95">
        <f t="shared" si="38"/>
        <v>0</v>
      </c>
      <c r="K509" s="96">
        <f t="shared" si="39"/>
        <v>0</v>
      </c>
      <c r="L509" s="96">
        <f>(D509='SOLICITUD INSCRIPCIÓN'!$D$8)*1</f>
        <v>1</v>
      </c>
      <c r="M509" s="96">
        <f>(RANK($L509,$L$2:$L$1500,0)+COUNTIF($L$2:$L509,L509)-1)*L509</f>
        <v>508</v>
      </c>
      <c r="N509" s="96">
        <f>((D509='SOLICITUD INSCRIPCIÓN'!$D$8)*1)*J509</f>
        <v>0</v>
      </c>
      <c r="O509" s="96">
        <f>(RANK($N509,$N$2:$N$1500,0)+COUNTIF($N$2:$N509,N509)-1)*N509</f>
        <v>0</v>
      </c>
      <c r="P509" s="96">
        <f>((D509='SOLICITUD INSCRIPCIÓN'!$D$8)*1)*K509</f>
        <v>0</v>
      </c>
      <c r="Q509" s="96">
        <f>(RANK($P509,$P$2:$P$1500,0)+COUNTIF($P$2:$P509,P509)-1)*P509</f>
        <v>0</v>
      </c>
      <c r="R509" s="96">
        <f t="shared" si="35"/>
        <v>0</v>
      </c>
      <c r="S509" s="96" t="str">
        <f t="shared" si="36"/>
        <v/>
      </c>
      <c r="T509" s="96" t="str">
        <f t="shared" si="37"/>
        <v/>
      </c>
    </row>
    <row r="510" spans="1:20" ht="15" customHeight="1">
      <c r="A510" s="101"/>
      <c r="B510" s="102"/>
      <c r="C510" s="102"/>
      <c r="D510" s="102"/>
      <c r="E510" s="102"/>
      <c r="F510" s="102"/>
      <c r="G510" s="103"/>
      <c r="H510" s="102"/>
      <c r="I510" s="49"/>
      <c r="J510" s="95">
        <f t="shared" si="38"/>
        <v>0</v>
      </c>
      <c r="K510" s="96">
        <f t="shared" si="39"/>
        <v>0</v>
      </c>
      <c r="L510" s="96">
        <f>(D510='SOLICITUD INSCRIPCIÓN'!$D$8)*1</f>
        <v>1</v>
      </c>
      <c r="M510" s="96">
        <f>(RANK($L510,$L$2:$L$1500,0)+COUNTIF($L$2:$L510,L510)-1)*L510</f>
        <v>509</v>
      </c>
      <c r="N510" s="96">
        <f>((D510='SOLICITUD INSCRIPCIÓN'!$D$8)*1)*J510</f>
        <v>0</v>
      </c>
      <c r="O510" s="96">
        <f>(RANK($N510,$N$2:$N$1500,0)+COUNTIF($N$2:$N510,N510)-1)*N510</f>
        <v>0</v>
      </c>
      <c r="P510" s="96">
        <f>((D510='SOLICITUD INSCRIPCIÓN'!$D$8)*1)*K510</f>
        <v>0</v>
      </c>
      <c r="Q510" s="96">
        <f>(RANK($P510,$P$2:$P$1500,0)+COUNTIF($P$2:$P510,P510)-1)*P510</f>
        <v>0</v>
      </c>
      <c r="R510" s="96">
        <f t="shared" si="35"/>
        <v>0</v>
      </c>
      <c r="S510" s="96" t="str">
        <f t="shared" si="36"/>
        <v/>
      </c>
      <c r="T510" s="96" t="str">
        <f t="shared" si="37"/>
        <v/>
      </c>
    </row>
    <row r="511" spans="1:20" ht="15" customHeight="1">
      <c r="A511" s="101"/>
      <c r="B511" s="102"/>
      <c r="C511" s="102"/>
      <c r="D511" s="102"/>
      <c r="E511" s="102"/>
      <c r="F511" s="102"/>
      <c r="G511" s="103"/>
      <c r="H511" s="102"/>
      <c r="I511" s="49"/>
      <c r="J511" s="95">
        <f t="shared" si="38"/>
        <v>0</v>
      </c>
      <c r="K511" s="96">
        <f t="shared" si="39"/>
        <v>0</v>
      </c>
      <c r="L511" s="96">
        <f>(D511='SOLICITUD INSCRIPCIÓN'!$D$8)*1</f>
        <v>1</v>
      </c>
      <c r="M511" s="96">
        <f>(RANK($L511,$L$2:$L$1500,0)+COUNTIF($L$2:$L511,L511)-1)*L511</f>
        <v>510</v>
      </c>
      <c r="N511" s="96">
        <f>((D511='SOLICITUD INSCRIPCIÓN'!$D$8)*1)*J511</f>
        <v>0</v>
      </c>
      <c r="O511" s="96">
        <f>(RANK($N511,$N$2:$N$1500,0)+COUNTIF($N$2:$N511,N511)-1)*N511</f>
        <v>0</v>
      </c>
      <c r="P511" s="96">
        <f>((D511='SOLICITUD INSCRIPCIÓN'!$D$8)*1)*K511</f>
        <v>0</v>
      </c>
      <c r="Q511" s="96">
        <f>(RANK($P511,$P$2:$P$1500,0)+COUNTIF($P$2:$P511,P511)-1)*P511</f>
        <v>0</v>
      </c>
      <c r="R511" s="96">
        <f t="shared" si="35"/>
        <v>0</v>
      </c>
      <c r="S511" s="96" t="str">
        <f t="shared" si="36"/>
        <v/>
      </c>
      <c r="T511" s="96" t="str">
        <f t="shared" si="37"/>
        <v/>
      </c>
    </row>
    <row r="512" spans="1:20" ht="15" customHeight="1">
      <c r="A512" s="101"/>
      <c r="B512" s="102"/>
      <c r="C512" s="102"/>
      <c r="D512" s="102"/>
      <c r="E512" s="102"/>
      <c r="F512" s="102"/>
      <c r="G512" s="103"/>
      <c r="H512" s="102"/>
      <c r="I512" s="49"/>
      <c r="J512" s="95">
        <f t="shared" si="38"/>
        <v>0</v>
      </c>
      <c r="K512" s="96">
        <f t="shared" si="39"/>
        <v>0</v>
      </c>
      <c r="L512" s="96">
        <f>(D512='SOLICITUD INSCRIPCIÓN'!$D$8)*1</f>
        <v>1</v>
      </c>
      <c r="M512" s="96">
        <f>(RANK($L512,$L$2:$L$1500,0)+COUNTIF($L$2:$L512,L512)-1)*L512</f>
        <v>511</v>
      </c>
      <c r="N512" s="96">
        <f>((D512='SOLICITUD INSCRIPCIÓN'!$D$8)*1)*J512</f>
        <v>0</v>
      </c>
      <c r="O512" s="96">
        <f>(RANK($N512,$N$2:$N$1500,0)+COUNTIF($N$2:$N512,N512)-1)*N512</f>
        <v>0</v>
      </c>
      <c r="P512" s="96">
        <f>((D512='SOLICITUD INSCRIPCIÓN'!$D$8)*1)*K512</f>
        <v>0</v>
      </c>
      <c r="Q512" s="96">
        <f>(RANK($P512,$P$2:$P$1500,0)+COUNTIF($P$2:$P512,P512)-1)*P512</f>
        <v>0</v>
      </c>
      <c r="R512" s="96">
        <f t="shared" si="35"/>
        <v>0</v>
      </c>
      <c r="S512" s="96" t="str">
        <f t="shared" si="36"/>
        <v/>
      </c>
      <c r="T512" s="96" t="str">
        <f t="shared" si="37"/>
        <v/>
      </c>
    </row>
    <row r="513" spans="1:20" ht="15" customHeight="1">
      <c r="A513" s="101"/>
      <c r="B513" s="102"/>
      <c r="C513" s="102"/>
      <c r="D513" s="102"/>
      <c r="E513" s="102"/>
      <c r="F513" s="102"/>
      <c r="G513" s="103"/>
      <c r="H513" s="102"/>
      <c r="I513" s="49"/>
      <c r="J513" s="95">
        <f t="shared" si="38"/>
        <v>0</v>
      </c>
      <c r="K513" s="96">
        <f t="shared" si="39"/>
        <v>0</v>
      </c>
      <c r="L513" s="96">
        <f>(D513='SOLICITUD INSCRIPCIÓN'!$D$8)*1</f>
        <v>1</v>
      </c>
      <c r="M513" s="96">
        <f>(RANK($L513,$L$2:$L$1500,0)+COUNTIF($L$2:$L513,L513)-1)*L513</f>
        <v>512</v>
      </c>
      <c r="N513" s="96">
        <f>((D513='SOLICITUD INSCRIPCIÓN'!$D$8)*1)*J513</f>
        <v>0</v>
      </c>
      <c r="O513" s="96">
        <f>(RANK($N513,$N$2:$N$1500,0)+COUNTIF($N$2:$N513,N513)-1)*N513</f>
        <v>0</v>
      </c>
      <c r="P513" s="96">
        <f>((D513='SOLICITUD INSCRIPCIÓN'!$D$8)*1)*K513</f>
        <v>0</v>
      </c>
      <c r="Q513" s="96">
        <f>(RANK($P513,$P$2:$P$1500,0)+COUNTIF($P$2:$P513,P513)-1)*P513</f>
        <v>0</v>
      </c>
      <c r="R513" s="96">
        <f t="shared" si="35"/>
        <v>0</v>
      </c>
      <c r="S513" s="96" t="str">
        <f t="shared" si="36"/>
        <v/>
      </c>
      <c r="T513" s="96" t="str">
        <f t="shared" si="37"/>
        <v/>
      </c>
    </row>
    <row r="514" spans="1:20" ht="15" customHeight="1">
      <c r="A514" s="101"/>
      <c r="B514" s="102"/>
      <c r="C514" s="102"/>
      <c r="D514" s="102"/>
      <c r="E514" s="102"/>
      <c r="F514" s="102"/>
      <c r="G514" s="103"/>
      <c r="H514" s="102"/>
      <c r="I514" s="49"/>
      <c r="J514" s="95">
        <f t="shared" si="38"/>
        <v>0</v>
      </c>
      <c r="K514" s="96">
        <f t="shared" si="39"/>
        <v>0</v>
      </c>
      <c r="L514" s="96">
        <f>(D514='SOLICITUD INSCRIPCIÓN'!$D$8)*1</f>
        <v>1</v>
      </c>
      <c r="M514" s="96">
        <f>(RANK($L514,$L$2:$L$1500,0)+COUNTIF($L$2:$L514,L514)-1)*L514</f>
        <v>513</v>
      </c>
      <c r="N514" s="96">
        <f>((D514='SOLICITUD INSCRIPCIÓN'!$D$8)*1)*J514</f>
        <v>0</v>
      </c>
      <c r="O514" s="96">
        <f>(RANK($N514,$N$2:$N$1500,0)+COUNTIF($N$2:$N514,N514)-1)*N514</f>
        <v>0</v>
      </c>
      <c r="P514" s="96">
        <f>((D514='SOLICITUD INSCRIPCIÓN'!$D$8)*1)*K514</f>
        <v>0</v>
      </c>
      <c r="Q514" s="96">
        <f>(RANK($P514,$P$2:$P$1500,0)+COUNTIF($P$2:$P514,P514)-1)*P514</f>
        <v>0</v>
      </c>
      <c r="R514" s="96">
        <f t="shared" ref="R514:R577" si="40">IFERROR(INDEX(registros,MATCH(ROW()-1,$M$2:$M$1500,0),1),"")</f>
        <v>0</v>
      </c>
      <c r="S514" s="96" t="str">
        <f t="shared" ref="S514:S577" si="41">IFERROR(INDEX(registros,MATCH(ROW()-1,$O$2:$O$1500,0),1),"")</f>
        <v/>
      </c>
      <c r="T514" s="96" t="str">
        <f t="shared" ref="T514:T577" si="42">IFERROR(INDEX(registros,MATCH(ROW()-1,$Q$2:$Q$1500,0),1),"")</f>
        <v/>
      </c>
    </row>
    <row r="515" spans="1:20" ht="15" customHeight="1">
      <c r="A515" s="101"/>
      <c r="B515" s="102"/>
      <c r="C515" s="102"/>
      <c r="D515" s="102"/>
      <c r="E515" s="102"/>
      <c r="F515" s="102"/>
      <c r="G515" s="103"/>
      <c r="H515" s="102"/>
      <c r="I515" s="49"/>
      <c r="J515" s="95">
        <f t="shared" ref="J515:J578" si="43">(I515=$J$1)*1</f>
        <v>0</v>
      </c>
      <c r="K515" s="96">
        <f t="shared" ref="K515:K578" si="44">(I515=$K$1)*1</f>
        <v>0</v>
      </c>
      <c r="L515" s="96">
        <f>(D515='SOLICITUD INSCRIPCIÓN'!$D$8)*1</f>
        <v>1</v>
      </c>
      <c r="M515" s="96">
        <f>(RANK($L515,$L$2:$L$1500,0)+COUNTIF($L$2:$L515,L515)-1)*L515</f>
        <v>514</v>
      </c>
      <c r="N515" s="96">
        <f>((D515='SOLICITUD INSCRIPCIÓN'!$D$8)*1)*J515</f>
        <v>0</v>
      </c>
      <c r="O515" s="96">
        <f>(RANK($N515,$N$2:$N$1500,0)+COUNTIF($N$2:$N515,N515)-1)*N515</f>
        <v>0</v>
      </c>
      <c r="P515" s="96">
        <f>((D515='SOLICITUD INSCRIPCIÓN'!$D$8)*1)*K515</f>
        <v>0</v>
      </c>
      <c r="Q515" s="96">
        <f>(RANK($P515,$P$2:$P$1500,0)+COUNTIF($P$2:$P515,P515)-1)*P515</f>
        <v>0</v>
      </c>
      <c r="R515" s="96">
        <f t="shared" si="40"/>
        <v>0</v>
      </c>
      <c r="S515" s="96" t="str">
        <f t="shared" si="41"/>
        <v/>
      </c>
      <c r="T515" s="96" t="str">
        <f t="shared" si="42"/>
        <v/>
      </c>
    </row>
    <row r="516" spans="1:20" ht="15" customHeight="1">
      <c r="A516" s="101"/>
      <c r="B516" s="102"/>
      <c r="C516" s="102"/>
      <c r="D516" s="102"/>
      <c r="E516" s="102"/>
      <c r="F516" s="102"/>
      <c r="G516" s="103"/>
      <c r="H516" s="102"/>
      <c r="I516" s="49"/>
      <c r="J516" s="95">
        <f t="shared" si="43"/>
        <v>0</v>
      </c>
      <c r="K516" s="96">
        <f t="shared" si="44"/>
        <v>0</v>
      </c>
      <c r="L516" s="96">
        <f>(D516='SOLICITUD INSCRIPCIÓN'!$D$8)*1</f>
        <v>1</v>
      </c>
      <c r="M516" s="96">
        <f>(RANK($L516,$L$2:$L$1500,0)+COUNTIF($L$2:$L516,L516)-1)*L516</f>
        <v>515</v>
      </c>
      <c r="N516" s="96">
        <f>((D516='SOLICITUD INSCRIPCIÓN'!$D$8)*1)*J516</f>
        <v>0</v>
      </c>
      <c r="O516" s="96">
        <f>(RANK($N516,$N$2:$N$1500,0)+COUNTIF($N$2:$N516,N516)-1)*N516</f>
        <v>0</v>
      </c>
      <c r="P516" s="96">
        <f>((D516='SOLICITUD INSCRIPCIÓN'!$D$8)*1)*K516</f>
        <v>0</v>
      </c>
      <c r="Q516" s="96">
        <f>(RANK($P516,$P$2:$P$1500,0)+COUNTIF($P$2:$P516,P516)-1)*P516</f>
        <v>0</v>
      </c>
      <c r="R516" s="96">
        <f t="shared" si="40"/>
        <v>0</v>
      </c>
      <c r="S516" s="96" t="str">
        <f t="shared" si="41"/>
        <v/>
      </c>
      <c r="T516" s="96" t="str">
        <f t="shared" si="42"/>
        <v/>
      </c>
    </row>
    <row r="517" spans="1:20" ht="15" customHeight="1">
      <c r="A517" s="101"/>
      <c r="B517" s="102"/>
      <c r="C517" s="102"/>
      <c r="D517" s="102"/>
      <c r="E517" s="102"/>
      <c r="F517" s="102"/>
      <c r="G517" s="103"/>
      <c r="H517" s="102"/>
      <c r="I517" s="49"/>
      <c r="J517" s="95">
        <f t="shared" si="43"/>
        <v>0</v>
      </c>
      <c r="K517" s="96">
        <f t="shared" si="44"/>
        <v>0</v>
      </c>
      <c r="L517" s="96">
        <f>(D517='SOLICITUD INSCRIPCIÓN'!$D$8)*1</f>
        <v>1</v>
      </c>
      <c r="M517" s="96">
        <f>(RANK($L517,$L$2:$L$1500,0)+COUNTIF($L$2:$L517,L517)-1)*L517</f>
        <v>516</v>
      </c>
      <c r="N517" s="96">
        <f>((D517='SOLICITUD INSCRIPCIÓN'!$D$8)*1)*J517</f>
        <v>0</v>
      </c>
      <c r="O517" s="96">
        <f>(RANK($N517,$N$2:$N$1500,0)+COUNTIF($N$2:$N517,N517)-1)*N517</f>
        <v>0</v>
      </c>
      <c r="P517" s="96">
        <f>((D517='SOLICITUD INSCRIPCIÓN'!$D$8)*1)*K517</f>
        <v>0</v>
      </c>
      <c r="Q517" s="96">
        <f>(RANK($P517,$P$2:$P$1500,0)+COUNTIF($P$2:$P517,P517)-1)*P517</f>
        <v>0</v>
      </c>
      <c r="R517" s="96">
        <f t="shared" si="40"/>
        <v>0</v>
      </c>
      <c r="S517" s="96" t="str">
        <f t="shared" si="41"/>
        <v/>
      </c>
      <c r="T517" s="96" t="str">
        <f t="shared" si="42"/>
        <v/>
      </c>
    </row>
    <row r="518" spans="1:20" ht="15" customHeight="1">
      <c r="A518" s="101"/>
      <c r="B518" s="102"/>
      <c r="C518" s="102"/>
      <c r="D518" s="102"/>
      <c r="E518" s="102"/>
      <c r="F518" s="102"/>
      <c r="G518" s="103"/>
      <c r="H518" s="102"/>
      <c r="I518" s="49"/>
      <c r="J518" s="95">
        <f t="shared" si="43"/>
        <v>0</v>
      </c>
      <c r="K518" s="96">
        <f t="shared" si="44"/>
        <v>0</v>
      </c>
      <c r="L518" s="96">
        <f>(D518='SOLICITUD INSCRIPCIÓN'!$D$8)*1</f>
        <v>1</v>
      </c>
      <c r="M518" s="96">
        <f>(RANK($L518,$L$2:$L$1500,0)+COUNTIF($L$2:$L518,L518)-1)*L518</f>
        <v>517</v>
      </c>
      <c r="N518" s="96">
        <f>((D518='SOLICITUD INSCRIPCIÓN'!$D$8)*1)*J518</f>
        <v>0</v>
      </c>
      <c r="O518" s="96">
        <f>(RANK($N518,$N$2:$N$1500,0)+COUNTIF($N$2:$N518,N518)-1)*N518</f>
        <v>0</v>
      </c>
      <c r="P518" s="96">
        <f>((D518='SOLICITUD INSCRIPCIÓN'!$D$8)*1)*K518</f>
        <v>0</v>
      </c>
      <c r="Q518" s="96">
        <f>(RANK($P518,$P$2:$P$1500,0)+COUNTIF($P$2:$P518,P518)-1)*P518</f>
        <v>0</v>
      </c>
      <c r="R518" s="96">
        <f t="shared" si="40"/>
        <v>0</v>
      </c>
      <c r="S518" s="96" t="str">
        <f t="shared" si="41"/>
        <v/>
      </c>
      <c r="T518" s="96" t="str">
        <f t="shared" si="42"/>
        <v/>
      </c>
    </row>
    <row r="519" spans="1:20" ht="15" customHeight="1">
      <c r="A519" s="101"/>
      <c r="B519" s="102"/>
      <c r="C519" s="102"/>
      <c r="D519" s="102"/>
      <c r="E519" s="102"/>
      <c r="F519" s="102"/>
      <c r="G519" s="103"/>
      <c r="H519" s="102"/>
      <c r="I519" s="49"/>
      <c r="J519" s="95">
        <f t="shared" si="43"/>
        <v>0</v>
      </c>
      <c r="K519" s="96">
        <f t="shared" si="44"/>
        <v>0</v>
      </c>
      <c r="L519" s="96">
        <f>(D519='SOLICITUD INSCRIPCIÓN'!$D$8)*1</f>
        <v>1</v>
      </c>
      <c r="M519" s="96">
        <f>(RANK($L519,$L$2:$L$1500,0)+COUNTIF($L$2:$L519,L519)-1)*L519</f>
        <v>518</v>
      </c>
      <c r="N519" s="96">
        <f>((D519='SOLICITUD INSCRIPCIÓN'!$D$8)*1)*J519</f>
        <v>0</v>
      </c>
      <c r="O519" s="96">
        <f>(RANK($N519,$N$2:$N$1500,0)+COUNTIF($N$2:$N519,N519)-1)*N519</f>
        <v>0</v>
      </c>
      <c r="P519" s="96">
        <f>((D519='SOLICITUD INSCRIPCIÓN'!$D$8)*1)*K519</f>
        <v>0</v>
      </c>
      <c r="Q519" s="96">
        <f>(RANK($P519,$P$2:$P$1500,0)+COUNTIF($P$2:$P519,P519)-1)*P519</f>
        <v>0</v>
      </c>
      <c r="R519" s="96">
        <f t="shared" si="40"/>
        <v>0</v>
      </c>
      <c r="S519" s="96" t="str">
        <f t="shared" si="41"/>
        <v/>
      </c>
      <c r="T519" s="96" t="str">
        <f t="shared" si="42"/>
        <v/>
      </c>
    </row>
    <row r="520" spans="1:20" ht="15" customHeight="1">
      <c r="A520" s="101"/>
      <c r="B520" s="102"/>
      <c r="C520" s="102"/>
      <c r="D520" s="102"/>
      <c r="E520" s="102"/>
      <c r="F520" s="102"/>
      <c r="G520" s="103"/>
      <c r="H520" s="102"/>
      <c r="I520" s="49"/>
      <c r="J520" s="95">
        <f t="shared" si="43"/>
        <v>0</v>
      </c>
      <c r="K520" s="96">
        <f t="shared" si="44"/>
        <v>0</v>
      </c>
      <c r="L520" s="96">
        <f>(D520='SOLICITUD INSCRIPCIÓN'!$D$8)*1</f>
        <v>1</v>
      </c>
      <c r="M520" s="96">
        <f>(RANK($L520,$L$2:$L$1500,0)+COUNTIF($L$2:$L520,L520)-1)*L520</f>
        <v>519</v>
      </c>
      <c r="N520" s="96">
        <f>((D520='SOLICITUD INSCRIPCIÓN'!$D$8)*1)*J520</f>
        <v>0</v>
      </c>
      <c r="O520" s="96">
        <f>(RANK($N520,$N$2:$N$1500,0)+COUNTIF($N$2:$N520,N520)-1)*N520</f>
        <v>0</v>
      </c>
      <c r="P520" s="96">
        <f>((D520='SOLICITUD INSCRIPCIÓN'!$D$8)*1)*K520</f>
        <v>0</v>
      </c>
      <c r="Q520" s="96">
        <f>(RANK($P520,$P$2:$P$1500,0)+COUNTIF($P$2:$P520,P520)-1)*P520</f>
        <v>0</v>
      </c>
      <c r="R520" s="96">
        <f t="shared" si="40"/>
        <v>0</v>
      </c>
      <c r="S520" s="96" t="str">
        <f t="shared" si="41"/>
        <v/>
      </c>
      <c r="T520" s="96" t="str">
        <f t="shared" si="42"/>
        <v/>
      </c>
    </row>
    <row r="521" spans="1:20" ht="15" customHeight="1">
      <c r="A521" s="101"/>
      <c r="B521" s="102"/>
      <c r="C521" s="102"/>
      <c r="D521" s="102"/>
      <c r="E521" s="102"/>
      <c r="F521" s="102"/>
      <c r="G521" s="103"/>
      <c r="H521" s="102"/>
      <c r="I521" s="49"/>
      <c r="J521" s="95">
        <f t="shared" si="43"/>
        <v>0</v>
      </c>
      <c r="K521" s="96">
        <f t="shared" si="44"/>
        <v>0</v>
      </c>
      <c r="L521" s="96">
        <f>(D521='SOLICITUD INSCRIPCIÓN'!$D$8)*1</f>
        <v>1</v>
      </c>
      <c r="M521" s="96">
        <f>(RANK($L521,$L$2:$L$1500,0)+COUNTIF($L$2:$L521,L521)-1)*L521</f>
        <v>520</v>
      </c>
      <c r="N521" s="96">
        <f>((D521='SOLICITUD INSCRIPCIÓN'!$D$8)*1)*J521</f>
        <v>0</v>
      </c>
      <c r="O521" s="96">
        <f>(RANK($N521,$N$2:$N$1500,0)+COUNTIF($N$2:$N521,N521)-1)*N521</f>
        <v>0</v>
      </c>
      <c r="P521" s="96">
        <f>((D521='SOLICITUD INSCRIPCIÓN'!$D$8)*1)*K521</f>
        <v>0</v>
      </c>
      <c r="Q521" s="96">
        <f>(RANK($P521,$P$2:$P$1500,0)+COUNTIF($P$2:$P521,P521)-1)*P521</f>
        <v>0</v>
      </c>
      <c r="R521" s="96">
        <f t="shared" si="40"/>
        <v>0</v>
      </c>
      <c r="S521" s="96" t="str">
        <f t="shared" si="41"/>
        <v/>
      </c>
      <c r="T521" s="96" t="str">
        <f t="shared" si="42"/>
        <v/>
      </c>
    </row>
    <row r="522" spans="1:20" ht="15" customHeight="1">
      <c r="A522" s="101"/>
      <c r="B522" s="102"/>
      <c r="C522" s="102"/>
      <c r="D522" s="102"/>
      <c r="E522" s="102"/>
      <c r="F522" s="102"/>
      <c r="G522" s="103"/>
      <c r="H522" s="102"/>
      <c r="I522" s="49"/>
      <c r="J522" s="95">
        <f t="shared" si="43"/>
        <v>0</v>
      </c>
      <c r="K522" s="96">
        <f t="shared" si="44"/>
        <v>0</v>
      </c>
      <c r="L522" s="96">
        <f>(D522='SOLICITUD INSCRIPCIÓN'!$D$8)*1</f>
        <v>1</v>
      </c>
      <c r="M522" s="96">
        <f>(RANK($L522,$L$2:$L$1500,0)+COUNTIF($L$2:$L522,L522)-1)*L522</f>
        <v>521</v>
      </c>
      <c r="N522" s="96">
        <f>((D522='SOLICITUD INSCRIPCIÓN'!$D$8)*1)*J522</f>
        <v>0</v>
      </c>
      <c r="O522" s="96">
        <f>(RANK($N522,$N$2:$N$1500,0)+COUNTIF($N$2:$N522,N522)-1)*N522</f>
        <v>0</v>
      </c>
      <c r="P522" s="96">
        <f>((D522='SOLICITUD INSCRIPCIÓN'!$D$8)*1)*K522</f>
        <v>0</v>
      </c>
      <c r="Q522" s="96">
        <f>(RANK($P522,$P$2:$P$1500,0)+COUNTIF($P$2:$P522,P522)-1)*P522</f>
        <v>0</v>
      </c>
      <c r="R522" s="96">
        <f t="shared" si="40"/>
        <v>0</v>
      </c>
      <c r="S522" s="96" t="str">
        <f t="shared" si="41"/>
        <v/>
      </c>
      <c r="T522" s="96" t="str">
        <f t="shared" si="42"/>
        <v/>
      </c>
    </row>
    <row r="523" spans="1:20" ht="15" customHeight="1">
      <c r="A523" s="101"/>
      <c r="B523" s="102"/>
      <c r="C523" s="102"/>
      <c r="D523" s="102"/>
      <c r="E523" s="102"/>
      <c r="F523" s="102"/>
      <c r="G523" s="103"/>
      <c r="H523" s="102"/>
      <c r="I523" s="49"/>
      <c r="J523" s="95">
        <f t="shared" si="43"/>
        <v>0</v>
      </c>
      <c r="K523" s="96">
        <f t="shared" si="44"/>
        <v>0</v>
      </c>
      <c r="L523" s="96">
        <f>(D523='SOLICITUD INSCRIPCIÓN'!$D$8)*1</f>
        <v>1</v>
      </c>
      <c r="M523" s="96">
        <f>(RANK($L523,$L$2:$L$1500,0)+COUNTIF($L$2:$L523,L523)-1)*L523</f>
        <v>522</v>
      </c>
      <c r="N523" s="96">
        <f>((D523='SOLICITUD INSCRIPCIÓN'!$D$8)*1)*J523</f>
        <v>0</v>
      </c>
      <c r="O523" s="96">
        <f>(RANK($N523,$N$2:$N$1500,0)+COUNTIF($N$2:$N523,N523)-1)*N523</f>
        <v>0</v>
      </c>
      <c r="P523" s="96">
        <f>((D523='SOLICITUD INSCRIPCIÓN'!$D$8)*1)*K523</f>
        <v>0</v>
      </c>
      <c r="Q523" s="96">
        <f>(RANK($P523,$P$2:$P$1500,0)+COUNTIF($P$2:$P523,P523)-1)*P523</f>
        <v>0</v>
      </c>
      <c r="R523" s="96">
        <f t="shared" si="40"/>
        <v>0</v>
      </c>
      <c r="S523" s="96" t="str">
        <f t="shared" si="41"/>
        <v/>
      </c>
      <c r="T523" s="96" t="str">
        <f t="shared" si="42"/>
        <v/>
      </c>
    </row>
    <row r="524" spans="1:20" ht="15" customHeight="1">
      <c r="A524" s="101"/>
      <c r="B524" s="102"/>
      <c r="C524" s="102"/>
      <c r="D524" s="102"/>
      <c r="E524" s="102"/>
      <c r="F524" s="102"/>
      <c r="G524" s="103"/>
      <c r="H524" s="102"/>
      <c r="I524" s="49"/>
      <c r="J524" s="95">
        <f t="shared" si="43"/>
        <v>0</v>
      </c>
      <c r="K524" s="96">
        <f t="shared" si="44"/>
        <v>0</v>
      </c>
      <c r="L524" s="96">
        <f>(D524='SOLICITUD INSCRIPCIÓN'!$D$8)*1</f>
        <v>1</v>
      </c>
      <c r="M524" s="96">
        <f>(RANK($L524,$L$2:$L$1500,0)+COUNTIF($L$2:$L524,L524)-1)*L524</f>
        <v>523</v>
      </c>
      <c r="N524" s="96">
        <f>((D524='SOLICITUD INSCRIPCIÓN'!$D$8)*1)*J524</f>
        <v>0</v>
      </c>
      <c r="O524" s="96">
        <f>(RANK($N524,$N$2:$N$1500,0)+COUNTIF($N$2:$N524,N524)-1)*N524</f>
        <v>0</v>
      </c>
      <c r="P524" s="96">
        <f>((D524='SOLICITUD INSCRIPCIÓN'!$D$8)*1)*K524</f>
        <v>0</v>
      </c>
      <c r="Q524" s="96">
        <f>(RANK($P524,$P$2:$P$1500,0)+COUNTIF($P$2:$P524,P524)-1)*P524</f>
        <v>0</v>
      </c>
      <c r="R524" s="96">
        <f t="shared" si="40"/>
        <v>0</v>
      </c>
      <c r="S524" s="96" t="str">
        <f t="shared" si="41"/>
        <v/>
      </c>
      <c r="T524" s="96" t="str">
        <f t="shared" si="42"/>
        <v/>
      </c>
    </row>
    <row r="525" spans="1:20" ht="15" customHeight="1">
      <c r="A525" s="101"/>
      <c r="B525" s="102"/>
      <c r="C525" s="102"/>
      <c r="D525" s="102"/>
      <c r="E525" s="102"/>
      <c r="F525" s="102"/>
      <c r="G525" s="103"/>
      <c r="H525" s="102"/>
      <c r="I525" s="49"/>
      <c r="J525" s="95">
        <f t="shared" si="43"/>
        <v>0</v>
      </c>
      <c r="K525" s="96">
        <f t="shared" si="44"/>
        <v>0</v>
      </c>
      <c r="L525" s="96">
        <f>(D525='SOLICITUD INSCRIPCIÓN'!$D$8)*1</f>
        <v>1</v>
      </c>
      <c r="M525" s="96">
        <f>(RANK($L525,$L$2:$L$1500,0)+COUNTIF($L$2:$L525,L525)-1)*L525</f>
        <v>524</v>
      </c>
      <c r="N525" s="96">
        <f>((D525='SOLICITUD INSCRIPCIÓN'!$D$8)*1)*J525</f>
        <v>0</v>
      </c>
      <c r="O525" s="96">
        <f>(RANK($N525,$N$2:$N$1500,0)+COUNTIF($N$2:$N525,N525)-1)*N525</f>
        <v>0</v>
      </c>
      <c r="P525" s="96">
        <f>((D525='SOLICITUD INSCRIPCIÓN'!$D$8)*1)*K525</f>
        <v>0</v>
      </c>
      <c r="Q525" s="96">
        <f>(RANK($P525,$P$2:$P$1500,0)+COUNTIF($P$2:$P525,P525)-1)*P525</f>
        <v>0</v>
      </c>
      <c r="R525" s="96">
        <f t="shared" si="40"/>
        <v>0</v>
      </c>
      <c r="S525" s="96" t="str">
        <f t="shared" si="41"/>
        <v/>
      </c>
      <c r="T525" s="96" t="str">
        <f t="shared" si="42"/>
        <v/>
      </c>
    </row>
    <row r="526" spans="1:20" ht="15" customHeight="1">
      <c r="A526" s="101"/>
      <c r="B526" s="102"/>
      <c r="C526" s="102"/>
      <c r="D526" s="102"/>
      <c r="E526" s="102"/>
      <c r="F526" s="102"/>
      <c r="G526" s="103"/>
      <c r="H526" s="102"/>
      <c r="I526" s="49"/>
      <c r="J526" s="95">
        <f t="shared" si="43"/>
        <v>0</v>
      </c>
      <c r="K526" s="96">
        <f t="shared" si="44"/>
        <v>0</v>
      </c>
      <c r="L526" s="96">
        <f>(D526='SOLICITUD INSCRIPCIÓN'!$D$8)*1</f>
        <v>1</v>
      </c>
      <c r="M526" s="96">
        <f>(RANK($L526,$L$2:$L$1500,0)+COUNTIF($L$2:$L526,L526)-1)*L526</f>
        <v>525</v>
      </c>
      <c r="N526" s="96">
        <f>((D526='SOLICITUD INSCRIPCIÓN'!$D$8)*1)*J526</f>
        <v>0</v>
      </c>
      <c r="O526" s="96">
        <f>(RANK($N526,$N$2:$N$1500,0)+COUNTIF($N$2:$N526,N526)-1)*N526</f>
        <v>0</v>
      </c>
      <c r="P526" s="96">
        <f>((D526='SOLICITUD INSCRIPCIÓN'!$D$8)*1)*K526</f>
        <v>0</v>
      </c>
      <c r="Q526" s="96">
        <f>(RANK($P526,$P$2:$P$1500,0)+COUNTIF($P$2:$P526,P526)-1)*P526</f>
        <v>0</v>
      </c>
      <c r="R526" s="96">
        <f t="shared" si="40"/>
        <v>0</v>
      </c>
      <c r="S526" s="96" t="str">
        <f t="shared" si="41"/>
        <v/>
      </c>
      <c r="T526" s="96" t="str">
        <f t="shared" si="42"/>
        <v/>
      </c>
    </row>
    <row r="527" spans="1:20" ht="15" customHeight="1">
      <c r="A527" s="101"/>
      <c r="B527" s="102"/>
      <c r="C527" s="102"/>
      <c r="D527" s="102"/>
      <c r="E527" s="102"/>
      <c r="F527" s="102"/>
      <c r="G527" s="103"/>
      <c r="H527" s="102"/>
      <c r="I527" s="49"/>
      <c r="J527" s="95">
        <f t="shared" si="43"/>
        <v>0</v>
      </c>
      <c r="K527" s="96">
        <f t="shared" si="44"/>
        <v>0</v>
      </c>
      <c r="L527" s="96">
        <f>(D527='SOLICITUD INSCRIPCIÓN'!$D$8)*1</f>
        <v>1</v>
      </c>
      <c r="M527" s="96">
        <f>(RANK($L527,$L$2:$L$1500,0)+COUNTIF($L$2:$L527,L527)-1)*L527</f>
        <v>526</v>
      </c>
      <c r="N527" s="96">
        <f>((D527='SOLICITUD INSCRIPCIÓN'!$D$8)*1)*J527</f>
        <v>0</v>
      </c>
      <c r="O527" s="96">
        <f>(RANK($N527,$N$2:$N$1500,0)+COUNTIF($N$2:$N527,N527)-1)*N527</f>
        <v>0</v>
      </c>
      <c r="P527" s="96">
        <f>((D527='SOLICITUD INSCRIPCIÓN'!$D$8)*1)*K527</f>
        <v>0</v>
      </c>
      <c r="Q527" s="96">
        <f>(RANK($P527,$P$2:$P$1500,0)+COUNTIF($P$2:$P527,P527)-1)*P527</f>
        <v>0</v>
      </c>
      <c r="R527" s="96">
        <f t="shared" si="40"/>
        <v>0</v>
      </c>
      <c r="S527" s="96" t="str">
        <f t="shared" si="41"/>
        <v/>
      </c>
      <c r="T527" s="96" t="str">
        <f t="shared" si="42"/>
        <v/>
      </c>
    </row>
    <row r="528" spans="1:20" ht="15" customHeight="1">
      <c r="A528" s="101"/>
      <c r="B528" s="102"/>
      <c r="C528" s="102"/>
      <c r="D528" s="102"/>
      <c r="E528" s="102"/>
      <c r="F528" s="102"/>
      <c r="G528" s="103"/>
      <c r="H528" s="102"/>
      <c r="I528" s="49"/>
      <c r="J528" s="95">
        <f t="shared" si="43"/>
        <v>0</v>
      </c>
      <c r="K528" s="96">
        <f t="shared" si="44"/>
        <v>0</v>
      </c>
      <c r="L528" s="96">
        <f>(D528='SOLICITUD INSCRIPCIÓN'!$D$8)*1</f>
        <v>1</v>
      </c>
      <c r="M528" s="96">
        <f>(RANK($L528,$L$2:$L$1500,0)+COUNTIF($L$2:$L528,L528)-1)*L528</f>
        <v>527</v>
      </c>
      <c r="N528" s="96">
        <f>((D528='SOLICITUD INSCRIPCIÓN'!$D$8)*1)*J528</f>
        <v>0</v>
      </c>
      <c r="O528" s="96">
        <f>(RANK($N528,$N$2:$N$1500,0)+COUNTIF($N$2:$N528,N528)-1)*N528</f>
        <v>0</v>
      </c>
      <c r="P528" s="96">
        <f>((D528='SOLICITUD INSCRIPCIÓN'!$D$8)*1)*K528</f>
        <v>0</v>
      </c>
      <c r="Q528" s="96">
        <f>(RANK($P528,$P$2:$P$1500,0)+COUNTIF($P$2:$P528,P528)-1)*P528</f>
        <v>0</v>
      </c>
      <c r="R528" s="96">
        <f t="shared" si="40"/>
        <v>0</v>
      </c>
      <c r="S528" s="96" t="str">
        <f t="shared" si="41"/>
        <v/>
      </c>
      <c r="T528" s="96" t="str">
        <f t="shared" si="42"/>
        <v/>
      </c>
    </row>
    <row r="529" spans="1:20" ht="15" customHeight="1">
      <c r="A529" s="101"/>
      <c r="B529" s="102"/>
      <c r="C529" s="102"/>
      <c r="D529" s="102"/>
      <c r="E529" s="102"/>
      <c r="F529" s="102"/>
      <c r="G529" s="103"/>
      <c r="H529" s="102"/>
      <c r="I529" s="104"/>
      <c r="J529" s="95">
        <f t="shared" si="43"/>
        <v>0</v>
      </c>
      <c r="K529" s="96">
        <f t="shared" si="44"/>
        <v>0</v>
      </c>
      <c r="L529" s="96">
        <f>(D529='SOLICITUD INSCRIPCIÓN'!$D$8)*1</f>
        <v>1</v>
      </c>
      <c r="M529" s="96">
        <f>(RANK($L529,$L$2:$L$1500,0)+COUNTIF($L$2:$L529,L529)-1)*L529</f>
        <v>528</v>
      </c>
      <c r="N529" s="96">
        <f>((D529='SOLICITUD INSCRIPCIÓN'!$D$8)*1)*J529</f>
        <v>0</v>
      </c>
      <c r="O529" s="96">
        <f>(RANK($N529,$N$2:$N$1500,0)+COUNTIF($N$2:$N529,N529)-1)*N529</f>
        <v>0</v>
      </c>
      <c r="P529" s="96">
        <f>((D529='SOLICITUD INSCRIPCIÓN'!$D$8)*1)*K529</f>
        <v>0</v>
      </c>
      <c r="Q529" s="96">
        <f>(RANK($P529,$P$2:$P$1500,0)+COUNTIF($P$2:$P529,P529)-1)*P529</f>
        <v>0</v>
      </c>
      <c r="R529" s="96">
        <f t="shared" si="40"/>
        <v>0</v>
      </c>
      <c r="S529" s="96" t="str">
        <f t="shared" si="41"/>
        <v/>
      </c>
      <c r="T529" s="96" t="str">
        <f t="shared" si="42"/>
        <v/>
      </c>
    </row>
    <row r="530" spans="1:20" ht="15" customHeight="1">
      <c r="A530" s="101"/>
      <c r="B530" s="102"/>
      <c r="C530" s="102"/>
      <c r="D530" s="102"/>
      <c r="E530" s="102"/>
      <c r="F530" s="102"/>
      <c r="G530" s="103"/>
      <c r="H530" s="102"/>
      <c r="I530" s="104"/>
      <c r="J530" s="95">
        <f t="shared" si="43"/>
        <v>0</v>
      </c>
      <c r="K530" s="96">
        <f t="shared" si="44"/>
        <v>0</v>
      </c>
      <c r="L530" s="96">
        <f>(D530='SOLICITUD INSCRIPCIÓN'!$D$8)*1</f>
        <v>1</v>
      </c>
      <c r="M530" s="96">
        <f>(RANK($L530,$L$2:$L$1500,0)+COUNTIF($L$2:$L530,L530)-1)*L530</f>
        <v>529</v>
      </c>
      <c r="N530" s="96">
        <f>((D530='SOLICITUD INSCRIPCIÓN'!$D$8)*1)*J530</f>
        <v>0</v>
      </c>
      <c r="O530" s="96">
        <f>(RANK($N530,$N$2:$N$1500,0)+COUNTIF($N$2:$N530,N530)-1)*N530</f>
        <v>0</v>
      </c>
      <c r="P530" s="96">
        <f>((D530='SOLICITUD INSCRIPCIÓN'!$D$8)*1)*K530</f>
        <v>0</v>
      </c>
      <c r="Q530" s="96">
        <f>(RANK($P530,$P$2:$P$1500,0)+COUNTIF($P$2:$P530,P530)-1)*P530</f>
        <v>0</v>
      </c>
      <c r="R530" s="96">
        <f t="shared" si="40"/>
        <v>0</v>
      </c>
      <c r="S530" s="96" t="str">
        <f t="shared" si="41"/>
        <v/>
      </c>
      <c r="T530" s="96" t="str">
        <f t="shared" si="42"/>
        <v/>
      </c>
    </row>
    <row r="531" spans="1:20" ht="15" customHeight="1">
      <c r="A531" s="101"/>
      <c r="B531" s="102"/>
      <c r="C531" s="102"/>
      <c r="D531" s="102"/>
      <c r="E531" s="102"/>
      <c r="F531" s="102"/>
      <c r="G531" s="103"/>
      <c r="H531" s="102"/>
      <c r="I531" s="49"/>
      <c r="J531" s="95">
        <f t="shared" si="43"/>
        <v>0</v>
      </c>
      <c r="K531" s="96">
        <f t="shared" si="44"/>
        <v>0</v>
      </c>
      <c r="L531" s="96">
        <f>(D531='SOLICITUD INSCRIPCIÓN'!$D$8)*1</f>
        <v>1</v>
      </c>
      <c r="M531" s="96">
        <f>(RANK($L531,$L$2:$L$1500,0)+COUNTIF($L$2:$L531,L531)-1)*L531</f>
        <v>530</v>
      </c>
      <c r="N531" s="96">
        <f>((D531='SOLICITUD INSCRIPCIÓN'!$D$8)*1)*J531</f>
        <v>0</v>
      </c>
      <c r="O531" s="96">
        <f>(RANK($N531,$N$2:$N$1500,0)+COUNTIF($N$2:$N531,N531)-1)*N531</f>
        <v>0</v>
      </c>
      <c r="P531" s="96">
        <f>((D531='SOLICITUD INSCRIPCIÓN'!$D$8)*1)*K531</f>
        <v>0</v>
      </c>
      <c r="Q531" s="96">
        <f>(RANK($P531,$P$2:$P$1500,0)+COUNTIF($P$2:$P531,P531)-1)*P531</f>
        <v>0</v>
      </c>
      <c r="R531" s="96">
        <f t="shared" si="40"/>
        <v>0</v>
      </c>
      <c r="S531" s="96" t="str">
        <f t="shared" si="41"/>
        <v/>
      </c>
      <c r="T531" s="96" t="str">
        <f t="shared" si="42"/>
        <v/>
      </c>
    </row>
    <row r="532" spans="1:20" ht="15" customHeight="1">
      <c r="A532" s="101"/>
      <c r="B532" s="102"/>
      <c r="C532" s="102"/>
      <c r="D532" s="102"/>
      <c r="E532" s="102"/>
      <c r="F532" s="102"/>
      <c r="G532" s="103"/>
      <c r="H532" s="102"/>
      <c r="I532" s="49"/>
      <c r="J532" s="95">
        <f t="shared" si="43"/>
        <v>0</v>
      </c>
      <c r="K532" s="96">
        <f t="shared" si="44"/>
        <v>0</v>
      </c>
      <c r="L532" s="96">
        <f>(D532='SOLICITUD INSCRIPCIÓN'!$D$8)*1</f>
        <v>1</v>
      </c>
      <c r="M532" s="96">
        <f>(RANK($L532,$L$2:$L$1500,0)+COUNTIF($L$2:$L532,L532)-1)*L532</f>
        <v>531</v>
      </c>
      <c r="N532" s="96">
        <f>((D532='SOLICITUD INSCRIPCIÓN'!$D$8)*1)*J532</f>
        <v>0</v>
      </c>
      <c r="O532" s="96">
        <f>(RANK($N532,$N$2:$N$1500,0)+COUNTIF($N$2:$N532,N532)-1)*N532</f>
        <v>0</v>
      </c>
      <c r="P532" s="96">
        <f>((D532='SOLICITUD INSCRIPCIÓN'!$D$8)*1)*K532</f>
        <v>0</v>
      </c>
      <c r="Q532" s="96">
        <f>(RANK($P532,$P$2:$P$1500,0)+COUNTIF($P$2:$P532,P532)-1)*P532</f>
        <v>0</v>
      </c>
      <c r="R532" s="96">
        <f t="shared" si="40"/>
        <v>0</v>
      </c>
      <c r="S532" s="96" t="str">
        <f t="shared" si="41"/>
        <v/>
      </c>
      <c r="T532" s="96" t="str">
        <f t="shared" si="42"/>
        <v/>
      </c>
    </row>
    <row r="533" spans="1:20" ht="15" customHeight="1">
      <c r="A533" s="101"/>
      <c r="B533" s="102"/>
      <c r="C533" s="102"/>
      <c r="D533" s="102"/>
      <c r="E533" s="102"/>
      <c r="F533" s="102"/>
      <c r="G533" s="103"/>
      <c r="H533" s="102"/>
      <c r="I533" s="49"/>
      <c r="J533" s="95">
        <f t="shared" si="43"/>
        <v>0</v>
      </c>
      <c r="K533" s="96">
        <f t="shared" si="44"/>
        <v>0</v>
      </c>
      <c r="L533" s="96">
        <f>(D533='SOLICITUD INSCRIPCIÓN'!$D$8)*1</f>
        <v>1</v>
      </c>
      <c r="M533" s="96">
        <f>(RANK($L533,$L$2:$L$1500,0)+COUNTIF($L$2:$L533,L533)-1)*L533</f>
        <v>532</v>
      </c>
      <c r="N533" s="96">
        <f>((D533='SOLICITUD INSCRIPCIÓN'!$D$8)*1)*J533</f>
        <v>0</v>
      </c>
      <c r="O533" s="96">
        <f>(RANK($N533,$N$2:$N$1500,0)+COUNTIF($N$2:$N533,N533)-1)*N533</f>
        <v>0</v>
      </c>
      <c r="P533" s="96">
        <f>((D533='SOLICITUD INSCRIPCIÓN'!$D$8)*1)*K533</f>
        <v>0</v>
      </c>
      <c r="Q533" s="96">
        <f>(RANK($P533,$P$2:$P$1500,0)+COUNTIF($P$2:$P533,P533)-1)*P533</f>
        <v>0</v>
      </c>
      <c r="R533" s="96">
        <f t="shared" si="40"/>
        <v>0</v>
      </c>
      <c r="S533" s="96" t="str">
        <f t="shared" si="41"/>
        <v/>
      </c>
      <c r="T533" s="96" t="str">
        <f t="shared" si="42"/>
        <v/>
      </c>
    </row>
    <row r="534" spans="1:20" ht="15" customHeight="1">
      <c r="A534" s="101"/>
      <c r="B534" s="102"/>
      <c r="C534" s="102"/>
      <c r="D534" s="102"/>
      <c r="E534" s="102"/>
      <c r="F534" s="102"/>
      <c r="G534" s="103"/>
      <c r="H534" s="102"/>
      <c r="I534" s="49"/>
      <c r="J534" s="95">
        <f t="shared" si="43"/>
        <v>0</v>
      </c>
      <c r="K534" s="96">
        <f t="shared" si="44"/>
        <v>0</v>
      </c>
      <c r="L534" s="96">
        <f>(D534='SOLICITUD INSCRIPCIÓN'!$D$8)*1</f>
        <v>1</v>
      </c>
      <c r="M534" s="96">
        <f>(RANK($L534,$L$2:$L$1500,0)+COUNTIF($L$2:$L534,L534)-1)*L534</f>
        <v>533</v>
      </c>
      <c r="N534" s="96">
        <f>((D534='SOLICITUD INSCRIPCIÓN'!$D$8)*1)*J534</f>
        <v>0</v>
      </c>
      <c r="O534" s="96">
        <f>(RANK($N534,$N$2:$N$1500,0)+COUNTIF($N$2:$N534,N534)-1)*N534</f>
        <v>0</v>
      </c>
      <c r="P534" s="96">
        <f>((D534='SOLICITUD INSCRIPCIÓN'!$D$8)*1)*K534</f>
        <v>0</v>
      </c>
      <c r="Q534" s="96">
        <f>(RANK($P534,$P$2:$P$1500,0)+COUNTIF($P$2:$P534,P534)-1)*P534</f>
        <v>0</v>
      </c>
      <c r="R534" s="96">
        <f t="shared" si="40"/>
        <v>0</v>
      </c>
      <c r="S534" s="96" t="str">
        <f t="shared" si="41"/>
        <v/>
      </c>
      <c r="T534" s="96" t="str">
        <f t="shared" si="42"/>
        <v/>
      </c>
    </row>
    <row r="535" spans="1:20" ht="15" customHeight="1">
      <c r="A535" s="101"/>
      <c r="B535" s="102"/>
      <c r="C535" s="102"/>
      <c r="D535" s="102"/>
      <c r="E535" s="102"/>
      <c r="F535" s="102"/>
      <c r="G535" s="103"/>
      <c r="H535" s="102"/>
      <c r="I535" s="49"/>
      <c r="J535" s="95">
        <f t="shared" si="43"/>
        <v>0</v>
      </c>
      <c r="K535" s="96">
        <f t="shared" si="44"/>
        <v>0</v>
      </c>
      <c r="L535" s="96">
        <f>(D535='SOLICITUD INSCRIPCIÓN'!$D$8)*1</f>
        <v>1</v>
      </c>
      <c r="M535" s="96">
        <f>(RANK($L535,$L$2:$L$1500,0)+COUNTIF($L$2:$L535,L535)-1)*L535</f>
        <v>534</v>
      </c>
      <c r="N535" s="96">
        <f>((D535='SOLICITUD INSCRIPCIÓN'!$D$8)*1)*J535</f>
        <v>0</v>
      </c>
      <c r="O535" s="96">
        <f>(RANK($N535,$N$2:$N$1500,0)+COUNTIF($N$2:$N535,N535)-1)*N535</f>
        <v>0</v>
      </c>
      <c r="P535" s="96">
        <f>((D535='SOLICITUD INSCRIPCIÓN'!$D$8)*1)*K535</f>
        <v>0</v>
      </c>
      <c r="Q535" s="96">
        <f>(RANK($P535,$P$2:$P$1500,0)+COUNTIF($P$2:$P535,P535)-1)*P535</f>
        <v>0</v>
      </c>
      <c r="R535" s="96">
        <f t="shared" si="40"/>
        <v>0</v>
      </c>
      <c r="S535" s="96" t="str">
        <f t="shared" si="41"/>
        <v/>
      </c>
      <c r="T535" s="96" t="str">
        <f t="shared" si="42"/>
        <v/>
      </c>
    </row>
    <row r="536" spans="1:20" ht="15" customHeight="1">
      <c r="A536" s="101"/>
      <c r="B536" s="102"/>
      <c r="C536" s="102"/>
      <c r="D536" s="102"/>
      <c r="E536" s="102"/>
      <c r="F536" s="102"/>
      <c r="G536" s="103"/>
      <c r="H536" s="102"/>
      <c r="I536" s="49"/>
      <c r="J536" s="95">
        <f t="shared" si="43"/>
        <v>0</v>
      </c>
      <c r="K536" s="96">
        <f t="shared" si="44"/>
        <v>0</v>
      </c>
      <c r="L536" s="96">
        <f>(D536='SOLICITUD INSCRIPCIÓN'!$D$8)*1</f>
        <v>1</v>
      </c>
      <c r="M536" s="96">
        <f>(RANK($L536,$L$2:$L$1500,0)+COUNTIF($L$2:$L536,L536)-1)*L536</f>
        <v>535</v>
      </c>
      <c r="N536" s="96">
        <f>((D536='SOLICITUD INSCRIPCIÓN'!$D$8)*1)*J536</f>
        <v>0</v>
      </c>
      <c r="O536" s="96">
        <f>(RANK($N536,$N$2:$N$1500,0)+COUNTIF($N$2:$N536,N536)-1)*N536</f>
        <v>0</v>
      </c>
      <c r="P536" s="96">
        <f>((D536='SOLICITUD INSCRIPCIÓN'!$D$8)*1)*K536</f>
        <v>0</v>
      </c>
      <c r="Q536" s="96">
        <f>(RANK($P536,$P$2:$P$1500,0)+COUNTIF($P$2:$P536,P536)-1)*P536</f>
        <v>0</v>
      </c>
      <c r="R536" s="96">
        <f t="shared" si="40"/>
        <v>0</v>
      </c>
      <c r="S536" s="96" t="str">
        <f t="shared" si="41"/>
        <v/>
      </c>
      <c r="T536" s="96" t="str">
        <f t="shared" si="42"/>
        <v/>
      </c>
    </row>
    <row r="537" spans="1:20" ht="15" customHeight="1">
      <c r="A537" s="101"/>
      <c r="B537" s="102"/>
      <c r="C537" s="102"/>
      <c r="D537" s="102"/>
      <c r="E537" s="102"/>
      <c r="F537" s="102"/>
      <c r="G537" s="103"/>
      <c r="H537" s="102"/>
      <c r="I537" s="49"/>
      <c r="J537" s="95">
        <f t="shared" si="43"/>
        <v>0</v>
      </c>
      <c r="K537" s="96">
        <f t="shared" si="44"/>
        <v>0</v>
      </c>
      <c r="L537" s="96">
        <f>(D537='SOLICITUD INSCRIPCIÓN'!$D$8)*1</f>
        <v>1</v>
      </c>
      <c r="M537" s="96">
        <f>(RANK($L537,$L$2:$L$1500,0)+COUNTIF($L$2:$L537,L537)-1)*L537</f>
        <v>536</v>
      </c>
      <c r="N537" s="96">
        <f>((D537='SOLICITUD INSCRIPCIÓN'!$D$8)*1)*J537</f>
        <v>0</v>
      </c>
      <c r="O537" s="96">
        <f>(RANK($N537,$N$2:$N$1500,0)+COUNTIF($N$2:$N537,N537)-1)*N537</f>
        <v>0</v>
      </c>
      <c r="P537" s="96">
        <f>((D537='SOLICITUD INSCRIPCIÓN'!$D$8)*1)*K537</f>
        <v>0</v>
      </c>
      <c r="Q537" s="96">
        <f>(RANK($P537,$P$2:$P$1500,0)+COUNTIF($P$2:$P537,P537)-1)*P537</f>
        <v>0</v>
      </c>
      <c r="R537" s="96">
        <f t="shared" si="40"/>
        <v>0</v>
      </c>
      <c r="S537" s="96" t="str">
        <f t="shared" si="41"/>
        <v/>
      </c>
      <c r="T537" s="96" t="str">
        <f t="shared" si="42"/>
        <v/>
      </c>
    </row>
    <row r="538" spans="1:20" ht="15" customHeight="1">
      <c r="A538" s="101"/>
      <c r="B538" s="102"/>
      <c r="C538" s="102"/>
      <c r="D538" s="102"/>
      <c r="E538" s="102"/>
      <c r="F538" s="102"/>
      <c r="G538" s="103"/>
      <c r="H538" s="102"/>
      <c r="I538" s="49"/>
      <c r="J538" s="95">
        <f t="shared" si="43"/>
        <v>0</v>
      </c>
      <c r="K538" s="96">
        <f t="shared" si="44"/>
        <v>0</v>
      </c>
      <c r="L538" s="96">
        <f>(D538='SOLICITUD INSCRIPCIÓN'!$D$8)*1</f>
        <v>1</v>
      </c>
      <c r="M538" s="96">
        <f>(RANK($L538,$L$2:$L$1500,0)+COUNTIF($L$2:$L538,L538)-1)*L538</f>
        <v>537</v>
      </c>
      <c r="N538" s="96">
        <f>((D538='SOLICITUD INSCRIPCIÓN'!$D$8)*1)*J538</f>
        <v>0</v>
      </c>
      <c r="O538" s="96">
        <f>(RANK($N538,$N$2:$N$1500,0)+COUNTIF($N$2:$N538,N538)-1)*N538</f>
        <v>0</v>
      </c>
      <c r="P538" s="96">
        <f>((D538='SOLICITUD INSCRIPCIÓN'!$D$8)*1)*K538</f>
        <v>0</v>
      </c>
      <c r="Q538" s="96">
        <f>(RANK($P538,$P$2:$P$1500,0)+COUNTIF($P$2:$P538,P538)-1)*P538</f>
        <v>0</v>
      </c>
      <c r="R538" s="96">
        <f t="shared" si="40"/>
        <v>0</v>
      </c>
      <c r="S538" s="96" t="str">
        <f t="shared" si="41"/>
        <v/>
      </c>
      <c r="T538" s="96" t="str">
        <f t="shared" si="42"/>
        <v/>
      </c>
    </row>
    <row r="539" spans="1:20" ht="15" customHeight="1">
      <c r="A539" s="101"/>
      <c r="B539" s="102"/>
      <c r="C539" s="102"/>
      <c r="D539" s="102"/>
      <c r="E539" s="102"/>
      <c r="F539" s="102"/>
      <c r="G539" s="103"/>
      <c r="H539" s="102"/>
      <c r="I539" s="49"/>
      <c r="J539" s="95">
        <f t="shared" si="43"/>
        <v>0</v>
      </c>
      <c r="K539" s="96">
        <f t="shared" si="44"/>
        <v>0</v>
      </c>
      <c r="L539" s="96">
        <f>(D539='SOLICITUD INSCRIPCIÓN'!$D$8)*1</f>
        <v>1</v>
      </c>
      <c r="M539" s="96">
        <f>(RANK($L539,$L$2:$L$1500,0)+COUNTIF($L$2:$L539,L539)-1)*L539</f>
        <v>538</v>
      </c>
      <c r="N539" s="96">
        <f>((D539='SOLICITUD INSCRIPCIÓN'!$D$8)*1)*J539</f>
        <v>0</v>
      </c>
      <c r="O539" s="96">
        <f>(RANK($N539,$N$2:$N$1500,0)+COUNTIF($N$2:$N539,N539)-1)*N539</f>
        <v>0</v>
      </c>
      <c r="P539" s="96">
        <f>((D539='SOLICITUD INSCRIPCIÓN'!$D$8)*1)*K539</f>
        <v>0</v>
      </c>
      <c r="Q539" s="96">
        <f>(RANK($P539,$P$2:$P$1500,0)+COUNTIF($P$2:$P539,P539)-1)*P539</f>
        <v>0</v>
      </c>
      <c r="R539" s="96">
        <f t="shared" si="40"/>
        <v>0</v>
      </c>
      <c r="S539" s="96" t="str">
        <f t="shared" si="41"/>
        <v/>
      </c>
      <c r="T539" s="96" t="str">
        <f t="shared" si="42"/>
        <v/>
      </c>
    </row>
    <row r="540" spans="1:20" ht="15" customHeight="1">
      <c r="A540" s="101"/>
      <c r="B540" s="102"/>
      <c r="C540" s="102"/>
      <c r="D540" s="102"/>
      <c r="E540" s="102"/>
      <c r="F540" s="102"/>
      <c r="G540" s="103"/>
      <c r="H540" s="102"/>
      <c r="I540" s="49"/>
      <c r="J540" s="95">
        <f t="shared" si="43"/>
        <v>0</v>
      </c>
      <c r="K540" s="96">
        <f t="shared" si="44"/>
        <v>0</v>
      </c>
      <c r="L540" s="96">
        <f>(D540='SOLICITUD INSCRIPCIÓN'!$D$8)*1</f>
        <v>1</v>
      </c>
      <c r="M540" s="96">
        <f>(RANK($L540,$L$2:$L$1500,0)+COUNTIF($L$2:$L540,L540)-1)*L540</f>
        <v>539</v>
      </c>
      <c r="N540" s="96">
        <f>((D540='SOLICITUD INSCRIPCIÓN'!$D$8)*1)*J540</f>
        <v>0</v>
      </c>
      <c r="O540" s="96">
        <f>(RANK($N540,$N$2:$N$1500,0)+COUNTIF($N$2:$N540,N540)-1)*N540</f>
        <v>0</v>
      </c>
      <c r="P540" s="96">
        <f>((D540='SOLICITUD INSCRIPCIÓN'!$D$8)*1)*K540</f>
        <v>0</v>
      </c>
      <c r="Q540" s="96">
        <f>(RANK($P540,$P$2:$P$1500,0)+COUNTIF($P$2:$P540,P540)-1)*P540</f>
        <v>0</v>
      </c>
      <c r="R540" s="96">
        <f t="shared" si="40"/>
        <v>0</v>
      </c>
      <c r="S540" s="96" t="str">
        <f t="shared" si="41"/>
        <v/>
      </c>
      <c r="T540" s="96" t="str">
        <f t="shared" si="42"/>
        <v/>
      </c>
    </row>
    <row r="541" spans="1:20" ht="15" customHeight="1">
      <c r="A541" s="101"/>
      <c r="B541" s="102"/>
      <c r="C541" s="102"/>
      <c r="D541" s="102"/>
      <c r="E541" s="102"/>
      <c r="F541" s="102"/>
      <c r="G541" s="103"/>
      <c r="H541" s="102"/>
      <c r="I541" s="49"/>
      <c r="J541" s="95">
        <f t="shared" si="43"/>
        <v>0</v>
      </c>
      <c r="K541" s="96">
        <f t="shared" si="44"/>
        <v>0</v>
      </c>
      <c r="L541" s="96">
        <f>(D541='SOLICITUD INSCRIPCIÓN'!$D$8)*1</f>
        <v>1</v>
      </c>
      <c r="M541" s="96">
        <f>(RANK($L541,$L$2:$L$1500,0)+COUNTIF($L$2:$L541,L541)-1)*L541</f>
        <v>540</v>
      </c>
      <c r="N541" s="96">
        <f>((D541='SOLICITUD INSCRIPCIÓN'!$D$8)*1)*J541</f>
        <v>0</v>
      </c>
      <c r="O541" s="96">
        <f>(RANK($N541,$N$2:$N$1500,0)+COUNTIF($N$2:$N541,N541)-1)*N541</f>
        <v>0</v>
      </c>
      <c r="P541" s="96">
        <f>((D541='SOLICITUD INSCRIPCIÓN'!$D$8)*1)*K541</f>
        <v>0</v>
      </c>
      <c r="Q541" s="96">
        <f>(RANK($P541,$P$2:$P$1500,0)+COUNTIF($P$2:$P541,P541)-1)*P541</f>
        <v>0</v>
      </c>
      <c r="R541" s="96">
        <f t="shared" si="40"/>
        <v>0</v>
      </c>
      <c r="S541" s="96" t="str">
        <f t="shared" si="41"/>
        <v/>
      </c>
      <c r="T541" s="96" t="str">
        <f t="shared" si="42"/>
        <v/>
      </c>
    </row>
    <row r="542" spans="1:20" ht="15" customHeight="1">
      <c r="A542" s="101"/>
      <c r="B542" s="102"/>
      <c r="C542" s="102"/>
      <c r="D542" s="102"/>
      <c r="E542" s="102"/>
      <c r="F542" s="102"/>
      <c r="G542" s="103"/>
      <c r="H542" s="102"/>
      <c r="I542" s="49"/>
      <c r="J542" s="95">
        <f t="shared" si="43"/>
        <v>0</v>
      </c>
      <c r="K542" s="96">
        <f t="shared" si="44"/>
        <v>0</v>
      </c>
      <c r="L542" s="96">
        <f>(D542='SOLICITUD INSCRIPCIÓN'!$D$8)*1</f>
        <v>1</v>
      </c>
      <c r="M542" s="96">
        <f>(RANK($L542,$L$2:$L$1500,0)+COUNTIF($L$2:$L542,L542)-1)*L542</f>
        <v>541</v>
      </c>
      <c r="N542" s="96">
        <f>((D542='SOLICITUD INSCRIPCIÓN'!$D$8)*1)*J542</f>
        <v>0</v>
      </c>
      <c r="O542" s="96">
        <f>(RANK($N542,$N$2:$N$1500,0)+COUNTIF($N$2:$N542,N542)-1)*N542</f>
        <v>0</v>
      </c>
      <c r="P542" s="96">
        <f>((D542='SOLICITUD INSCRIPCIÓN'!$D$8)*1)*K542</f>
        <v>0</v>
      </c>
      <c r="Q542" s="96">
        <f>(RANK($P542,$P$2:$P$1500,0)+COUNTIF($P$2:$P542,P542)-1)*P542</f>
        <v>0</v>
      </c>
      <c r="R542" s="96">
        <f t="shared" si="40"/>
        <v>0</v>
      </c>
      <c r="S542" s="96" t="str">
        <f t="shared" si="41"/>
        <v/>
      </c>
      <c r="T542" s="96" t="str">
        <f t="shared" si="42"/>
        <v/>
      </c>
    </row>
    <row r="543" spans="1:20" ht="15" customHeight="1">
      <c r="A543" s="101"/>
      <c r="B543" s="102"/>
      <c r="C543" s="102"/>
      <c r="D543" s="102"/>
      <c r="E543" s="102"/>
      <c r="F543" s="102"/>
      <c r="G543" s="103"/>
      <c r="H543" s="102"/>
      <c r="I543" s="49"/>
      <c r="J543" s="95">
        <f t="shared" si="43"/>
        <v>0</v>
      </c>
      <c r="K543" s="96">
        <f t="shared" si="44"/>
        <v>0</v>
      </c>
      <c r="L543" s="96">
        <f>(D543='SOLICITUD INSCRIPCIÓN'!$D$8)*1</f>
        <v>1</v>
      </c>
      <c r="M543" s="96">
        <f>(RANK($L543,$L$2:$L$1500,0)+COUNTIF($L$2:$L543,L543)-1)*L543</f>
        <v>542</v>
      </c>
      <c r="N543" s="96">
        <f>((D543='SOLICITUD INSCRIPCIÓN'!$D$8)*1)*J543</f>
        <v>0</v>
      </c>
      <c r="O543" s="96">
        <f>(RANK($N543,$N$2:$N$1500,0)+COUNTIF($N$2:$N543,N543)-1)*N543</f>
        <v>0</v>
      </c>
      <c r="P543" s="96">
        <f>((D543='SOLICITUD INSCRIPCIÓN'!$D$8)*1)*K543</f>
        <v>0</v>
      </c>
      <c r="Q543" s="96">
        <f>(RANK($P543,$P$2:$P$1500,0)+COUNTIF($P$2:$P543,P543)-1)*P543</f>
        <v>0</v>
      </c>
      <c r="R543" s="96">
        <f t="shared" si="40"/>
        <v>0</v>
      </c>
      <c r="S543" s="96" t="str">
        <f t="shared" si="41"/>
        <v/>
      </c>
      <c r="T543" s="96" t="str">
        <f t="shared" si="42"/>
        <v/>
      </c>
    </row>
    <row r="544" spans="1:20" ht="15" customHeight="1">
      <c r="A544" s="101"/>
      <c r="B544" s="102"/>
      <c r="C544" s="102"/>
      <c r="D544" s="102"/>
      <c r="E544" s="102"/>
      <c r="F544" s="102"/>
      <c r="G544" s="103"/>
      <c r="H544" s="102"/>
      <c r="I544" s="49"/>
      <c r="J544" s="95">
        <f t="shared" si="43"/>
        <v>0</v>
      </c>
      <c r="K544" s="96">
        <f t="shared" si="44"/>
        <v>0</v>
      </c>
      <c r="L544" s="96">
        <f>(D544='SOLICITUD INSCRIPCIÓN'!$D$8)*1</f>
        <v>1</v>
      </c>
      <c r="M544" s="96">
        <f>(RANK($L544,$L$2:$L$1500,0)+COUNTIF($L$2:$L544,L544)-1)*L544</f>
        <v>543</v>
      </c>
      <c r="N544" s="96">
        <f>((D544='SOLICITUD INSCRIPCIÓN'!$D$8)*1)*J544</f>
        <v>0</v>
      </c>
      <c r="O544" s="96">
        <f>(RANK($N544,$N$2:$N$1500,0)+COUNTIF($N$2:$N544,N544)-1)*N544</f>
        <v>0</v>
      </c>
      <c r="P544" s="96">
        <f>((D544='SOLICITUD INSCRIPCIÓN'!$D$8)*1)*K544</f>
        <v>0</v>
      </c>
      <c r="Q544" s="96">
        <f>(RANK($P544,$P$2:$P$1500,0)+COUNTIF($P$2:$P544,P544)-1)*P544</f>
        <v>0</v>
      </c>
      <c r="R544" s="96">
        <f t="shared" si="40"/>
        <v>0</v>
      </c>
      <c r="S544" s="96" t="str">
        <f t="shared" si="41"/>
        <v/>
      </c>
      <c r="T544" s="96" t="str">
        <f t="shared" si="42"/>
        <v/>
      </c>
    </row>
    <row r="545" spans="1:20" ht="15" customHeight="1">
      <c r="A545" s="101"/>
      <c r="B545" s="102"/>
      <c r="C545" s="102"/>
      <c r="D545" s="102"/>
      <c r="E545" s="102"/>
      <c r="F545" s="102"/>
      <c r="G545" s="103"/>
      <c r="H545" s="102"/>
      <c r="I545" s="49"/>
      <c r="J545" s="95">
        <f t="shared" si="43"/>
        <v>0</v>
      </c>
      <c r="K545" s="96">
        <f t="shared" si="44"/>
        <v>0</v>
      </c>
      <c r="L545" s="96">
        <f>(D545='SOLICITUD INSCRIPCIÓN'!$D$8)*1</f>
        <v>1</v>
      </c>
      <c r="M545" s="96">
        <f>(RANK($L545,$L$2:$L$1500,0)+COUNTIF($L$2:$L545,L545)-1)*L545</f>
        <v>544</v>
      </c>
      <c r="N545" s="96">
        <f>((D545='SOLICITUD INSCRIPCIÓN'!$D$8)*1)*J545</f>
        <v>0</v>
      </c>
      <c r="O545" s="96">
        <f>(RANK($N545,$N$2:$N$1500,0)+COUNTIF($N$2:$N545,N545)-1)*N545</f>
        <v>0</v>
      </c>
      <c r="P545" s="96">
        <f>((D545='SOLICITUD INSCRIPCIÓN'!$D$8)*1)*K545</f>
        <v>0</v>
      </c>
      <c r="Q545" s="96">
        <f>(RANK($P545,$P$2:$P$1500,0)+COUNTIF($P$2:$P545,P545)-1)*P545</f>
        <v>0</v>
      </c>
      <c r="R545" s="96">
        <f t="shared" si="40"/>
        <v>0</v>
      </c>
      <c r="S545" s="96" t="str">
        <f t="shared" si="41"/>
        <v/>
      </c>
      <c r="T545" s="96" t="str">
        <f t="shared" si="42"/>
        <v/>
      </c>
    </row>
    <row r="546" spans="1:20" ht="15" customHeight="1">
      <c r="A546" s="101"/>
      <c r="B546" s="102"/>
      <c r="C546" s="102"/>
      <c r="D546" s="102"/>
      <c r="E546" s="102"/>
      <c r="F546" s="102"/>
      <c r="G546" s="103"/>
      <c r="H546" s="102"/>
      <c r="I546" s="49"/>
      <c r="J546" s="95">
        <f t="shared" si="43"/>
        <v>0</v>
      </c>
      <c r="K546" s="96">
        <f t="shared" si="44"/>
        <v>0</v>
      </c>
      <c r="L546" s="96">
        <f>(D546='SOLICITUD INSCRIPCIÓN'!$D$8)*1</f>
        <v>1</v>
      </c>
      <c r="M546" s="96">
        <f>(RANK($L546,$L$2:$L$1500,0)+COUNTIF($L$2:$L546,L546)-1)*L546</f>
        <v>545</v>
      </c>
      <c r="N546" s="96">
        <f>((D546='SOLICITUD INSCRIPCIÓN'!$D$8)*1)*J546</f>
        <v>0</v>
      </c>
      <c r="O546" s="96">
        <f>(RANK($N546,$N$2:$N$1500,0)+COUNTIF($N$2:$N546,N546)-1)*N546</f>
        <v>0</v>
      </c>
      <c r="P546" s="96">
        <f>((D546='SOLICITUD INSCRIPCIÓN'!$D$8)*1)*K546</f>
        <v>0</v>
      </c>
      <c r="Q546" s="96">
        <f>(RANK($P546,$P$2:$P$1500,0)+COUNTIF($P$2:$P546,P546)-1)*P546</f>
        <v>0</v>
      </c>
      <c r="R546" s="96">
        <f t="shared" si="40"/>
        <v>0</v>
      </c>
      <c r="S546" s="96" t="str">
        <f t="shared" si="41"/>
        <v/>
      </c>
      <c r="T546" s="96" t="str">
        <f t="shared" si="42"/>
        <v/>
      </c>
    </row>
    <row r="547" spans="1:20" ht="15" customHeight="1">
      <c r="A547" s="101"/>
      <c r="B547" s="102"/>
      <c r="C547" s="102"/>
      <c r="D547" s="102"/>
      <c r="E547" s="102"/>
      <c r="F547" s="102"/>
      <c r="G547" s="103"/>
      <c r="H547" s="102"/>
      <c r="I547" s="49"/>
      <c r="J547" s="95">
        <f t="shared" si="43"/>
        <v>0</v>
      </c>
      <c r="K547" s="96">
        <f t="shared" si="44"/>
        <v>0</v>
      </c>
      <c r="L547" s="96">
        <f>(D547='SOLICITUD INSCRIPCIÓN'!$D$8)*1</f>
        <v>1</v>
      </c>
      <c r="M547" s="96">
        <f>(RANK($L547,$L$2:$L$1500,0)+COUNTIF($L$2:$L547,L547)-1)*L547</f>
        <v>546</v>
      </c>
      <c r="N547" s="96">
        <f>((D547='SOLICITUD INSCRIPCIÓN'!$D$8)*1)*J547</f>
        <v>0</v>
      </c>
      <c r="O547" s="96">
        <f>(RANK($N547,$N$2:$N$1500,0)+COUNTIF($N$2:$N547,N547)-1)*N547</f>
        <v>0</v>
      </c>
      <c r="P547" s="96">
        <f>((D547='SOLICITUD INSCRIPCIÓN'!$D$8)*1)*K547</f>
        <v>0</v>
      </c>
      <c r="Q547" s="96">
        <f>(RANK($P547,$P$2:$P$1500,0)+COUNTIF($P$2:$P547,P547)-1)*P547</f>
        <v>0</v>
      </c>
      <c r="R547" s="96">
        <f t="shared" si="40"/>
        <v>0</v>
      </c>
      <c r="S547" s="96" t="str">
        <f t="shared" si="41"/>
        <v/>
      </c>
      <c r="T547" s="96" t="str">
        <f t="shared" si="42"/>
        <v/>
      </c>
    </row>
    <row r="548" spans="1:20" ht="15" customHeight="1">
      <c r="A548" s="101"/>
      <c r="B548" s="102"/>
      <c r="C548" s="102"/>
      <c r="D548" s="102"/>
      <c r="E548" s="102"/>
      <c r="F548" s="102"/>
      <c r="G548" s="103"/>
      <c r="H548" s="102"/>
      <c r="I548" s="49"/>
      <c r="J548" s="95">
        <f t="shared" si="43"/>
        <v>0</v>
      </c>
      <c r="K548" s="96">
        <f t="shared" si="44"/>
        <v>0</v>
      </c>
      <c r="L548" s="96">
        <f>(D548='SOLICITUD INSCRIPCIÓN'!$D$8)*1</f>
        <v>1</v>
      </c>
      <c r="M548" s="96">
        <f>(RANK($L548,$L$2:$L$1500,0)+COUNTIF($L$2:$L548,L548)-1)*L548</f>
        <v>547</v>
      </c>
      <c r="N548" s="96">
        <f>((D548='SOLICITUD INSCRIPCIÓN'!$D$8)*1)*J548</f>
        <v>0</v>
      </c>
      <c r="O548" s="96">
        <f>(RANK($N548,$N$2:$N$1500,0)+COUNTIF($N$2:$N548,N548)-1)*N548</f>
        <v>0</v>
      </c>
      <c r="P548" s="96">
        <f>((D548='SOLICITUD INSCRIPCIÓN'!$D$8)*1)*K548</f>
        <v>0</v>
      </c>
      <c r="Q548" s="96">
        <f>(RANK($P548,$P$2:$P$1500,0)+COUNTIF($P$2:$P548,P548)-1)*P548</f>
        <v>0</v>
      </c>
      <c r="R548" s="96">
        <f t="shared" si="40"/>
        <v>0</v>
      </c>
      <c r="S548" s="96" t="str">
        <f t="shared" si="41"/>
        <v/>
      </c>
      <c r="T548" s="96" t="str">
        <f t="shared" si="42"/>
        <v/>
      </c>
    </row>
    <row r="549" spans="1:20" ht="15" customHeight="1">
      <c r="A549" s="101"/>
      <c r="B549" s="102"/>
      <c r="C549" s="102"/>
      <c r="D549" s="102"/>
      <c r="E549" s="102"/>
      <c r="F549" s="102"/>
      <c r="G549" s="103"/>
      <c r="H549" s="102"/>
      <c r="I549" s="49"/>
      <c r="J549" s="95">
        <f t="shared" si="43"/>
        <v>0</v>
      </c>
      <c r="K549" s="96">
        <f t="shared" si="44"/>
        <v>0</v>
      </c>
      <c r="L549" s="96">
        <f>(D549='SOLICITUD INSCRIPCIÓN'!$D$8)*1</f>
        <v>1</v>
      </c>
      <c r="M549" s="96">
        <f>(RANK($L549,$L$2:$L$1500,0)+COUNTIF($L$2:$L549,L549)-1)*L549</f>
        <v>548</v>
      </c>
      <c r="N549" s="96">
        <f>((D549='SOLICITUD INSCRIPCIÓN'!$D$8)*1)*J549</f>
        <v>0</v>
      </c>
      <c r="O549" s="96">
        <f>(RANK($N549,$N$2:$N$1500,0)+COUNTIF($N$2:$N549,N549)-1)*N549</f>
        <v>0</v>
      </c>
      <c r="P549" s="96">
        <f>((D549='SOLICITUD INSCRIPCIÓN'!$D$8)*1)*K549</f>
        <v>0</v>
      </c>
      <c r="Q549" s="96">
        <f>(RANK($P549,$P$2:$P$1500,0)+COUNTIF($P$2:$P549,P549)-1)*P549</f>
        <v>0</v>
      </c>
      <c r="R549" s="96">
        <f t="shared" si="40"/>
        <v>0</v>
      </c>
      <c r="S549" s="96" t="str">
        <f t="shared" si="41"/>
        <v/>
      </c>
      <c r="T549" s="96" t="str">
        <f t="shared" si="42"/>
        <v/>
      </c>
    </row>
    <row r="550" spans="1:20" ht="15" customHeight="1">
      <c r="A550" s="101"/>
      <c r="B550" s="102"/>
      <c r="C550" s="102"/>
      <c r="D550" s="102"/>
      <c r="E550" s="102"/>
      <c r="F550" s="102"/>
      <c r="G550" s="103"/>
      <c r="H550" s="102"/>
      <c r="I550" s="49"/>
      <c r="J550" s="95">
        <f t="shared" si="43"/>
        <v>0</v>
      </c>
      <c r="K550" s="96">
        <f t="shared" si="44"/>
        <v>0</v>
      </c>
      <c r="L550" s="96">
        <f>(D550='SOLICITUD INSCRIPCIÓN'!$D$8)*1</f>
        <v>1</v>
      </c>
      <c r="M550" s="96">
        <f>(RANK($L550,$L$2:$L$1500,0)+COUNTIF($L$2:$L550,L550)-1)*L550</f>
        <v>549</v>
      </c>
      <c r="N550" s="96">
        <f>((D550='SOLICITUD INSCRIPCIÓN'!$D$8)*1)*J550</f>
        <v>0</v>
      </c>
      <c r="O550" s="96">
        <f>(RANK($N550,$N$2:$N$1500,0)+COUNTIF($N$2:$N550,N550)-1)*N550</f>
        <v>0</v>
      </c>
      <c r="P550" s="96">
        <f>((D550='SOLICITUD INSCRIPCIÓN'!$D$8)*1)*K550</f>
        <v>0</v>
      </c>
      <c r="Q550" s="96">
        <f>(RANK($P550,$P$2:$P$1500,0)+COUNTIF($P$2:$P550,P550)-1)*P550</f>
        <v>0</v>
      </c>
      <c r="R550" s="96">
        <f t="shared" si="40"/>
        <v>0</v>
      </c>
      <c r="S550" s="96" t="str">
        <f t="shared" si="41"/>
        <v/>
      </c>
      <c r="T550" s="96" t="str">
        <f t="shared" si="42"/>
        <v/>
      </c>
    </row>
    <row r="551" spans="1:20" ht="15" customHeight="1">
      <c r="A551" s="101"/>
      <c r="B551" s="102"/>
      <c r="C551" s="102"/>
      <c r="D551" s="102"/>
      <c r="E551" s="102"/>
      <c r="F551" s="102"/>
      <c r="G551" s="103"/>
      <c r="H551" s="102"/>
      <c r="I551" s="49"/>
      <c r="J551" s="95">
        <f t="shared" si="43"/>
        <v>0</v>
      </c>
      <c r="K551" s="96">
        <f t="shared" si="44"/>
        <v>0</v>
      </c>
      <c r="L551" s="96">
        <f>(D551='SOLICITUD INSCRIPCIÓN'!$D$8)*1</f>
        <v>1</v>
      </c>
      <c r="M551" s="96">
        <f>(RANK($L551,$L$2:$L$1500,0)+COUNTIF($L$2:$L551,L551)-1)*L551</f>
        <v>550</v>
      </c>
      <c r="N551" s="96">
        <f>((D551='SOLICITUD INSCRIPCIÓN'!$D$8)*1)*J551</f>
        <v>0</v>
      </c>
      <c r="O551" s="96">
        <f>(RANK($N551,$N$2:$N$1500,0)+COUNTIF($N$2:$N551,N551)-1)*N551</f>
        <v>0</v>
      </c>
      <c r="P551" s="96">
        <f>((D551='SOLICITUD INSCRIPCIÓN'!$D$8)*1)*K551</f>
        <v>0</v>
      </c>
      <c r="Q551" s="96">
        <f>(RANK($P551,$P$2:$P$1500,0)+COUNTIF($P$2:$P551,P551)-1)*P551</f>
        <v>0</v>
      </c>
      <c r="R551" s="96">
        <f t="shared" si="40"/>
        <v>0</v>
      </c>
      <c r="S551" s="96" t="str">
        <f t="shared" si="41"/>
        <v/>
      </c>
      <c r="T551" s="96" t="str">
        <f t="shared" si="42"/>
        <v/>
      </c>
    </row>
    <row r="552" spans="1:20" ht="15" customHeight="1">
      <c r="A552" s="101"/>
      <c r="B552" s="102"/>
      <c r="C552" s="102"/>
      <c r="D552" s="102"/>
      <c r="E552" s="102"/>
      <c r="F552" s="102"/>
      <c r="G552" s="103"/>
      <c r="H552" s="102"/>
      <c r="I552" s="49"/>
      <c r="J552" s="95">
        <f t="shared" si="43"/>
        <v>0</v>
      </c>
      <c r="K552" s="96">
        <f t="shared" si="44"/>
        <v>0</v>
      </c>
      <c r="L552" s="96">
        <f>(D552='SOLICITUD INSCRIPCIÓN'!$D$8)*1</f>
        <v>1</v>
      </c>
      <c r="M552" s="96">
        <f>(RANK($L552,$L$2:$L$1500,0)+COUNTIF($L$2:$L552,L552)-1)*L552</f>
        <v>551</v>
      </c>
      <c r="N552" s="96">
        <f>((D552='SOLICITUD INSCRIPCIÓN'!$D$8)*1)*J552</f>
        <v>0</v>
      </c>
      <c r="O552" s="96">
        <f>(RANK($N552,$N$2:$N$1500,0)+COUNTIF($N$2:$N552,N552)-1)*N552</f>
        <v>0</v>
      </c>
      <c r="P552" s="96">
        <f>((D552='SOLICITUD INSCRIPCIÓN'!$D$8)*1)*K552</f>
        <v>0</v>
      </c>
      <c r="Q552" s="96">
        <f>(RANK($P552,$P$2:$P$1500,0)+COUNTIF($P$2:$P552,P552)-1)*P552</f>
        <v>0</v>
      </c>
      <c r="R552" s="96">
        <f t="shared" si="40"/>
        <v>0</v>
      </c>
      <c r="S552" s="96" t="str">
        <f t="shared" si="41"/>
        <v/>
      </c>
      <c r="T552" s="96" t="str">
        <f t="shared" si="42"/>
        <v/>
      </c>
    </row>
    <row r="553" spans="1:20" ht="15" customHeight="1">
      <c r="A553" s="101"/>
      <c r="B553" s="102"/>
      <c r="C553" s="102"/>
      <c r="D553" s="102"/>
      <c r="E553" s="102"/>
      <c r="F553" s="102"/>
      <c r="G553" s="103"/>
      <c r="H553" s="102"/>
      <c r="I553" s="49"/>
      <c r="J553" s="95">
        <f t="shared" si="43"/>
        <v>0</v>
      </c>
      <c r="K553" s="96">
        <f t="shared" si="44"/>
        <v>0</v>
      </c>
      <c r="L553" s="96">
        <f>(D553='SOLICITUD INSCRIPCIÓN'!$D$8)*1</f>
        <v>1</v>
      </c>
      <c r="M553" s="96">
        <f>(RANK($L553,$L$2:$L$1500,0)+COUNTIF($L$2:$L553,L553)-1)*L553</f>
        <v>552</v>
      </c>
      <c r="N553" s="96">
        <f>((D553='SOLICITUD INSCRIPCIÓN'!$D$8)*1)*J553</f>
        <v>0</v>
      </c>
      <c r="O553" s="96">
        <f>(RANK($N553,$N$2:$N$1500,0)+COUNTIF($N$2:$N553,N553)-1)*N553</f>
        <v>0</v>
      </c>
      <c r="P553" s="96">
        <f>((D553='SOLICITUD INSCRIPCIÓN'!$D$8)*1)*K553</f>
        <v>0</v>
      </c>
      <c r="Q553" s="96">
        <f>(RANK($P553,$P$2:$P$1500,0)+COUNTIF($P$2:$P553,P553)-1)*P553</f>
        <v>0</v>
      </c>
      <c r="R553" s="96">
        <f t="shared" si="40"/>
        <v>0</v>
      </c>
      <c r="S553" s="96" t="str">
        <f t="shared" si="41"/>
        <v/>
      </c>
      <c r="T553" s="96" t="str">
        <f t="shared" si="42"/>
        <v/>
      </c>
    </row>
    <row r="554" spans="1:20" ht="15" customHeight="1">
      <c r="A554" s="101"/>
      <c r="B554" s="102"/>
      <c r="C554" s="102"/>
      <c r="D554" s="102"/>
      <c r="E554" s="102"/>
      <c r="F554" s="102"/>
      <c r="G554" s="103"/>
      <c r="H554" s="102"/>
      <c r="I554" s="49"/>
      <c r="J554" s="95">
        <f t="shared" si="43"/>
        <v>0</v>
      </c>
      <c r="K554" s="96">
        <f t="shared" si="44"/>
        <v>0</v>
      </c>
      <c r="L554" s="96">
        <f>(D554='SOLICITUD INSCRIPCIÓN'!$D$8)*1</f>
        <v>1</v>
      </c>
      <c r="M554" s="96">
        <f>(RANK($L554,$L$2:$L$1500,0)+COUNTIF($L$2:$L554,L554)-1)*L554</f>
        <v>553</v>
      </c>
      <c r="N554" s="96">
        <f>((D554='SOLICITUD INSCRIPCIÓN'!$D$8)*1)*J554</f>
        <v>0</v>
      </c>
      <c r="O554" s="96">
        <f>(RANK($N554,$N$2:$N$1500,0)+COUNTIF($N$2:$N554,N554)-1)*N554</f>
        <v>0</v>
      </c>
      <c r="P554" s="96">
        <f>((D554='SOLICITUD INSCRIPCIÓN'!$D$8)*1)*K554</f>
        <v>0</v>
      </c>
      <c r="Q554" s="96">
        <f>(RANK($P554,$P$2:$P$1500,0)+COUNTIF($P$2:$P554,P554)-1)*P554</f>
        <v>0</v>
      </c>
      <c r="R554" s="96">
        <f t="shared" si="40"/>
        <v>0</v>
      </c>
      <c r="S554" s="96" t="str">
        <f t="shared" si="41"/>
        <v/>
      </c>
      <c r="T554" s="96" t="str">
        <f t="shared" si="42"/>
        <v/>
      </c>
    </row>
    <row r="555" spans="1:20" ht="15" customHeight="1">
      <c r="A555" s="101"/>
      <c r="B555" s="102"/>
      <c r="C555" s="102"/>
      <c r="D555" s="102"/>
      <c r="E555" s="102"/>
      <c r="F555" s="102"/>
      <c r="G555" s="103"/>
      <c r="H555" s="102"/>
      <c r="I555" s="49"/>
      <c r="J555" s="95">
        <f t="shared" si="43"/>
        <v>0</v>
      </c>
      <c r="K555" s="96">
        <f t="shared" si="44"/>
        <v>0</v>
      </c>
      <c r="L555" s="96">
        <f>(D555='SOLICITUD INSCRIPCIÓN'!$D$8)*1</f>
        <v>1</v>
      </c>
      <c r="M555" s="96">
        <f>(RANK($L555,$L$2:$L$1500,0)+COUNTIF($L$2:$L555,L555)-1)*L555</f>
        <v>554</v>
      </c>
      <c r="N555" s="96">
        <f>((D555='SOLICITUD INSCRIPCIÓN'!$D$8)*1)*J555</f>
        <v>0</v>
      </c>
      <c r="O555" s="96">
        <f>(RANK($N555,$N$2:$N$1500,0)+COUNTIF($N$2:$N555,N555)-1)*N555</f>
        <v>0</v>
      </c>
      <c r="P555" s="96">
        <f>((D555='SOLICITUD INSCRIPCIÓN'!$D$8)*1)*K555</f>
        <v>0</v>
      </c>
      <c r="Q555" s="96">
        <f>(RANK($P555,$P$2:$P$1500,0)+COUNTIF($P$2:$P555,P555)-1)*P555</f>
        <v>0</v>
      </c>
      <c r="R555" s="96">
        <f t="shared" si="40"/>
        <v>0</v>
      </c>
      <c r="S555" s="96" t="str">
        <f t="shared" si="41"/>
        <v/>
      </c>
      <c r="T555" s="96" t="str">
        <f t="shared" si="42"/>
        <v/>
      </c>
    </row>
    <row r="556" spans="1:20" ht="15" customHeight="1">
      <c r="A556" s="101"/>
      <c r="B556" s="102"/>
      <c r="C556" s="102"/>
      <c r="D556" s="102"/>
      <c r="E556" s="102"/>
      <c r="F556" s="102"/>
      <c r="G556" s="103"/>
      <c r="H556" s="102"/>
      <c r="I556" s="49"/>
      <c r="J556" s="95">
        <f t="shared" si="43"/>
        <v>0</v>
      </c>
      <c r="K556" s="96">
        <f t="shared" si="44"/>
        <v>0</v>
      </c>
      <c r="L556" s="96">
        <f>(D556='SOLICITUD INSCRIPCIÓN'!$D$8)*1</f>
        <v>1</v>
      </c>
      <c r="M556" s="96">
        <f>(RANK($L556,$L$2:$L$1500,0)+COUNTIF($L$2:$L556,L556)-1)*L556</f>
        <v>555</v>
      </c>
      <c r="N556" s="96">
        <f>((D556='SOLICITUD INSCRIPCIÓN'!$D$8)*1)*J556</f>
        <v>0</v>
      </c>
      <c r="O556" s="96">
        <f>(RANK($N556,$N$2:$N$1500,0)+COUNTIF($N$2:$N556,N556)-1)*N556</f>
        <v>0</v>
      </c>
      <c r="P556" s="96">
        <f>((D556='SOLICITUD INSCRIPCIÓN'!$D$8)*1)*K556</f>
        <v>0</v>
      </c>
      <c r="Q556" s="96">
        <f>(RANK($P556,$P$2:$P$1500,0)+COUNTIF($P$2:$P556,P556)-1)*P556</f>
        <v>0</v>
      </c>
      <c r="R556" s="96">
        <f t="shared" si="40"/>
        <v>0</v>
      </c>
      <c r="S556" s="96" t="str">
        <f t="shared" si="41"/>
        <v/>
      </c>
      <c r="T556" s="96" t="str">
        <f t="shared" si="42"/>
        <v/>
      </c>
    </row>
    <row r="557" spans="1:20" ht="15" customHeight="1">
      <c r="A557" s="101"/>
      <c r="B557" s="102"/>
      <c r="C557" s="102"/>
      <c r="D557" s="102"/>
      <c r="E557" s="102"/>
      <c r="F557" s="102"/>
      <c r="G557" s="103"/>
      <c r="H557" s="102"/>
      <c r="I557" s="49"/>
      <c r="J557" s="95">
        <f t="shared" si="43"/>
        <v>0</v>
      </c>
      <c r="K557" s="96">
        <f t="shared" si="44"/>
        <v>0</v>
      </c>
      <c r="L557" s="96">
        <f>(D557='SOLICITUD INSCRIPCIÓN'!$D$8)*1</f>
        <v>1</v>
      </c>
      <c r="M557" s="96">
        <f>(RANK($L557,$L$2:$L$1500,0)+COUNTIF($L$2:$L557,L557)-1)*L557</f>
        <v>556</v>
      </c>
      <c r="N557" s="96">
        <f>((D557='SOLICITUD INSCRIPCIÓN'!$D$8)*1)*J557</f>
        <v>0</v>
      </c>
      <c r="O557" s="96">
        <f>(RANK($N557,$N$2:$N$1500,0)+COUNTIF($N$2:$N557,N557)-1)*N557</f>
        <v>0</v>
      </c>
      <c r="P557" s="96">
        <f>((D557='SOLICITUD INSCRIPCIÓN'!$D$8)*1)*K557</f>
        <v>0</v>
      </c>
      <c r="Q557" s="96">
        <f>(RANK($P557,$P$2:$P$1500,0)+COUNTIF($P$2:$P557,P557)-1)*P557</f>
        <v>0</v>
      </c>
      <c r="R557" s="96">
        <f t="shared" si="40"/>
        <v>0</v>
      </c>
      <c r="S557" s="96" t="str">
        <f t="shared" si="41"/>
        <v/>
      </c>
      <c r="T557" s="96" t="str">
        <f t="shared" si="42"/>
        <v/>
      </c>
    </row>
    <row r="558" spans="1:20" ht="15" customHeight="1">
      <c r="A558" s="101"/>
      <c r="B558" s="102"/>
      <c r="C558" s="102"/>
      <c r="D558" s="102"/>
      <c r="E558" s="102"/>
      <c r="F558" s="102"/>
      <c r="G558" s="103"/>
      <c r="H558" s="102"/>
      <c r="I558" s="49"/>
      <c r="J558" s="95">
        <f t="shared" si="43"/>
        <v>0</v>
      </c>
      <c r="K558" s="96">
        <f t="shared" si="44"/>
        <v>0</v>
      </c>
      <c r="L558" s="96">
        <f>(D558='SOLICITUD INSCRIPCIÓN'!$D$8)*1</f>
        <v>1</v>
      </c>
      <c r="M558" s="96">
        <f>(RANK($L558,$L$2:$L$1500,0)+COUNTIF($L$2:$L558,L558)-1)*L558</f>
        <v>557</v>
      </c>
      <c r="N558" s="96">
        <f>((D558='SOLICITUD INSCRIPCIÓN'!$D$8)*1)*J558</f>
        <v>0</v>
      </c>
      <c r="O558" s="96">
        <f>(RANK($N558,$N$2:$N$1500,0)+COUNTIF($N$2:$N558,N558)-1)*N558</f>
        <v>0</v>
      </c>
      <c r="P558" s="96">
        <f>((D558='SOLICITUD INSCRIPCIÓN'!$D$8)*1)*K558</f>
        <v>0</v>
      </c>
      <c r="Q558" s="96">
        <f>(RANK($P558,$P$2:$P$1500,0)+COUNTIF($P$2:$P558,P558)-1)*P558</f>
        <v>0</v>
      </c>
      <c r="R558" s="96">
        <f t="shared" si="40"/>
        <v>0</v>
      </c>
      <c r="S558" s="96" t="str">
        <f t="shared" si="41"/>
        <v/>
      </c>
      <c r="T558" s="96" t="str">
        <f t="shared" si="42"/>
        <v/>
      </c>
    </row>
    <row r="559" spans="1:20" ht="15" customHeight="1">
      <c r="A559" s="101"/>
      <c r="B559" s="102"/>
      <c r="C559" s="102"/>
      <c r="D559" s="102"/>
      <c r="E559" s="102"/>
      <c r="F559" s="102"/>
      <c r="G559" s="103"/>
      <c r="H559" s="102"/>
      <c r="I559" s="49"/>
      <c r="J559" s="95">
        <f t="shared" si="43"/>
        <v>0</v>
      </c>
      <c r="K559" s="96">
        <f t="shared" si="44"/>
        <v>0</v>
      </c>
      <c r="L559" s="96">
        <f>(D559='SOLICITUD INSCRIPCIÓN'!$D$8)*1</f>
        <v>1</v>
      </c>
      <c r="M559" s="96">
        <f>(RANK($L559,$L$2:$L$1500,0)+COUNTIF($L$2:$L559,L559)-1)*L559</f>
        <v>558</v>
      </c>
      <c r="N559" s="96">
        <f>((D559='SOLICITUD INSCRIPCIÓN'!$D$8)*1)*J559</f>
        <v>0</v>
      </c>
      <c r="O559" s="96">
        <f>(RANK($N559,$N$2:$N$1500,0)+COUNTIF($N$2:$N559,N559)-1)*N559</f>
        <v>0</v>
      </c>
      <c r="P559" s="96">
        <f>((D559='SOLICITUD INSCRIPCIÓN'!$D$8)*1)*K559</f>
        <v>0</v>
      </c>
      <c r="Q559" s="96">
        <f>(RANK($P559,$P$2:$P$1500,0)+COUNTIF($P$2:$P559,P559)-1)*P559</f>
        <v>0</v>
      </c>
      <c r="R559" s="96">
        <f t="shared" si="40"/>
        <v>0</v>
      </c>
      <c r="S559" s="96" t="str">
        <f t="shared" si="41"/>
        <v/>
      </c>
      <c r="T559" s="96" t="str">
        <f t="shared" si="42"/>
        <v/>
      </c>
    </row>
    <row r="560" spans="1:20" ht="15" customHeight="1">
      <c r="A560" s="101"/>
      <c r="B560" s="102"/>
      <c r="C560" s="102"/>
      <c r="D560" s="102"/>
      <c r="E560" s="102"/>
      <c r="F560" s="102"/>
      <c r="G560" s="103"/>
      <c r="H560" s="102"/>
      <c r="I560" s="49"/>
      <c r="J560" s="95">
        <f t="shared" si="43"/>
        <v>0</v>
      </c>
      <c r="K560" s="96">
        <f t="shared" si="44"/>
        <v>0</v>
      </c>
      <c r="L560" s="96">
        <f>(D560='SOLICITUD INSCRIPCIÓN'!$D$8)*1</f>
        <v>1</v>
      </c>
      <c r="M560" s="96">
        <f>(RANK($L560,$L$2:$L$1500,0)+COUNTIF($L$2:$L560,L560)-1)*L560</f>
        <v>559</v>
      </c>
      <c r="N560" s="96">
        <f>((D560='SOLICITUD INSCRIPCIÓN'!$D$8)*1)*J560</f>
        <v>0</v>
      </c>
      <c r="O560" s="96">
        <f>(RANK($N560,$N$2:$N$1500,0)+COUNTIF($N$2:$N560,N560)-1)*N560</f>
        <v>0</v>
      </c>
      <c r="P560" s="96">
        <f>((D560='SOLICITUD INSCRIPCIÓN'!$D$8)*1)*K560</f>
        <v>0</v>
      </c>
      <c r="Q560" s="96">
        <f>(RANK($P560,$P$2:$P$1500,0)+COUNTIF($P$2:$P560,P560)-1)*P560</f>
        <v>0</v>
      </c>
      <c r="R560" s="96">
        <f t="shared" si="40"/>
        <v>0</v>
      </c>
      <c r="S560" s="96" t="str">
        <f t="shared" si="41"/>
        <v/>
      </c>
      <c r="T560" s="96" t="str">
        <f t="shared" si="42"/>
        <v/>
      </c>
    </row>
    <row r="561" spans="1:20" ht="15" customHeight="1">
      <c r="A561" s="101"/>
      <c r="B561" s="102"/>
      <c r="C561" s="102"/>
      <c r="D561" s="102"/>
      <c r="E561" s="102"/>
      <c r="F561" s="102"/>
      <c r="G561" s="103"/>
      <c r="H561" s="102"/>
      <c r="I561" s="49"/>
      <c r="J561" s="95">
        <f t="shared" si="43"/>
        <v>0</v>
      </c>
      <c r="K561" s="96">
        <f t="shared" si="44"/>
        <v>0</v>
      </c>
      <c r="L561" s="96">
        <f>(D561='SOLICITUD INSCRIPCIÓN'!$D$8)*1</f>
        <v>1</v>
      </c>
      <c r="M561" s="96">
        <f>(RANK($L561,$L$2:$L$1500,0)+COUNTIF($L$2:$L561,L561)-1)*L561</f>
        <v>560</v>
      </c>
      <c r="N561" s="96">
        <f>((D561='SOLICITUD INSCRIPCIÓN'!$D$8)*1)*J561</f>
        <v>0</v>
      </c>
      <c r="O561" s="96">
        <f>(RANK($N561,$N$2:$N$1500,0)+COUNTIF($N$2:$N561,N561)-1)*N561</f>
        <v>0</v>
      </c>
      <c r="P561" s="96">
        <f>((D561='SOLICITUD INSCRIPCIÓN'!$D$8)*1)*K561</f>
        <v>0</v>
      </c>
      <c r="Q561" s="96">
        <f>(RANK($P561,$P$2:$P$1500,0)+COUNTIF($P$2:$P561,P561)-1)*P561</f>
        <v>0</v>
      </c>
      <c r="R561" s="96">
        <f t="shared" si="40"/>
        <v>0</v>
      </c>
      <c r="S561" s="96" t="str">
        <f t="shared" si="41"/>
        <v/>
      </c>
      <c r="T561" s="96" t="str">
        <f t="shared" si="42"/>
        <v/>
      </c>
    </row>
    <row r="562" spans="1:20" ht="15" customHeight="1">
      <c r="A562" s="101"/>
      <c r="B562" s="102"/>
      <c r="C562" s="102"/>
      <c r="D562" s="102"/>
      <c r="E562" s="102"/>
      <c r="F562" s="102"/>
      <c r="G562" s="103"/>
      <c r="H562" s="102"/>
      <c r="I562" s="49"/>
      <c r="J562" s="95">
        <f t="shared" si="43"/>
        <v>0</v>
      </c>
      <c r="K562" s="96">
        <f t="shared" si="44"/>
        <v>0</v>
      </c>
      <c r="L562" s="96">
        <f>(D562='SOLICITUD INSCRIPCIÓN'!$D$8)*1</f>
        <v>1</v>
      </c>
      <c r="M562" s="96">
        <f>(RANK($L562,$L$2:$L$1500,0)+COUNTIF($L$2:$L562,L562)-1)*L562</f>
        <v>561</v>
      </c>
      <c r="N562" s="96">
        <f>((D562='SOLICITUD INSCRIPCIÓN'!$D$8)*1)*J562</f>
        <v>0</v>
      </c>
      <c r="O562" s="96">
        <f>(RANK($N562,$N$2:$N$1500,0)+COUNTIF($N$2:$N562,N562)-1)*N562</f>
        <v>0</v>
      </c>
      <c r="P562" s="96">
        <f>((D562='SOLICITUD INSCRIPCIÓN'!$D$8)*1)*K562</f>
        <v>0</v>
      </c>
      <c r="Q562" s="96">
        <f>(RANK($P562,$P$2:$P$1500,0)+COUNTIF($P$2:$P562,P562)-1)*P562</f>
        <v>0</v>
      </c>
      <c r="R562" s="96">
        <f t="shared" si="40"/>
        <v>0</v>
      </c>
      <c r="S562" s="96" t="str">
        <f t="shared" si="41"/>
        <v/>
      </c>
      <c r="T562" s="96" t="str">
        <f t="shared" si="42"/>
        <v/>
      </c>
    </row>
    <row r="563" spans="1:20" ht="15" customHeight="1">
      <c r="A563" s="101"/>
      <c r="B563" s="102"/>
      <c r="C563" s="102"/>
      <c r="D563" s="102"/>
      <c r="E563" s="102"/>
      <c r="F563" s="102"/>
      <c r="G563" s="103"/>
      <c r="H563" s="102"/>
      <c r="I563" s="104"/>
      <c r="J563" s="95">
        <f t="shared" si="43"/>
        <v>0</v>
      </c>
      <c r="K563" s="96">
        <f t="shared" si="44"/>
        <v>0</v>
      </c>
      <c r="L563" s="96">
        <f>(D563='SOLICITUD INSCRIPCIÓN'!$D$8)*1</f>
        <v>1</v>
      </c>
      <c r="M563" s="96">
        <f>(RANK($L563,$L$2:$L$1500,0)+COUNTIF($L$2:$L563,L563)-1)*L563</f>
        <v>562</v>
      </c>
      <c r="N563" s="96">
        <f>((D563='SOLICITUD INSCRIPCIÓN'!$D$8)*1)*J563</f>
        <v>0</v>
      </c>
      <c r="O563" s="96">
        <f>(RANK($N563,$N$2:$N$1500,0)+COUNTIF($N$2:$N563,N563)-1)*N563</f>
        <v>0</v>
      </c>
      <c r="P563" s="96">
        <f>((D563='SOLICITUD INSCRIPCIÓN'!$D$8)*1)*K563</f>
        <v>0</v>
      </c>
      <c r="Q563" s="96">
        <f>(RANK($P563,$P$2:$P$1500,0)+COUNTIF($P$2:$P563,P563)-1)*P563</f>
        <v>0</v>
      </c>
      <c r="R563" s="96">
        <f t="shared" si="40"/>
        <v>0</v>
      </c>
      <c r="S563" s="96" t="str">
        <f t="shared" si="41"/>
        <v/>
      </c>
      <c r="T563" s="96" t="str">
        <f t="shared" si="42"/>
        <v/>
      </c>
    </row>
    <row r="564" spans="1:20" ht="15" customHeight="1">
      <c r="A564" s="101"/>
      <c r="B564" s="102"/>
      <c r="C564" s="102"/>
      <c r="D564" s="102"/>
      <c r="E564" s="102"/>
      <c r="F564" s="102"/>
      <c r="G564" s="103"/>
      <c r="H564" s="102"/>
      <c r="I564" s="104"/>
      <c r="J564" s="95">
        <f t="shared" si="43"/>
        <v>0</v>
      </c>
      <c r="K564" s="96">
        <f t="shared" si="44"/>
        <v>0</v>
      </c>
      <c r="L564" s="96">
        <f>(D564='SOLICITUD INSCRIPCIÓN'!$D$8)*1</f>
        <v>1</v>
      </c>
      <c r="M564" s="96">
        <f>(RANK($L564,$L$2:$L$1500,0)+COUNTIF($L$2:$L564,L564)-1)*L564</f>
        <v>563</v>
      </c>
      <c r="N564" s="96">
        <f>((D564='SOLICITUD INSCRIPCIÓN'!$D$8)*1)*J564</f>
        <v>0</v>
      </c>
      <c r="O564" s="96">
        <f>(RANK($N564,$N$2:$N$1500,0)+COUNTIF($N$2:$N564,N564)-1)*N564</f>
        <v>0</v>
      </c>
      <c r="P564" s="96">
        <f>((D564='SOLICITUD INSCRIPCIÓN'!$D$8)*1)*K564</f>
        <v>0</v>
      </c>
      <c r="Q564" s="96">
        <f>(RANK($P564,$P$2:$P$1500,0)+COUNTIF($P$2:$P564,P564)-1)*P564</f>
        <v>0</v>
      </c>
      <c r="R564" s="96">
        <f t="shared" si="40"/>
        <v>0</v>
      </c>
      <c r="S564" s="96" t="str">
        <f t="shared" si="41"/>
        <v/>
      </c>
      <c r="T564" s="96" t="str">
        <f t="shared" si="42"/>
        <v/>
      </c>
    </row>
    <row r="565" spans="1:20" ht="15" customHeight="1">
      <c r="A565" s="101"/>
      <c r="B565" s="102"/>
      <c r="C565" s="102"/>
      <c r="D565" s="102"/>
      <c r="E565" s="102"/>
      <c r="F565" s="102"/>
      <c r="G565" s="103"/>
      <c r="H565" s="102"/>
      <c r="I565" s="49"/>
      <c r="J565" s="95">
        <f t="shared" si="43"/>
        <v>0</v>
      </c>
      <c r="K565" s="96">
        <f t="shared" si="44"/>
        <v>0</v>
      </c>
      <c r="L565" s="96">
        <f>(D565='SOLICITUD INSCRIPCIÓN'!$D$8)*1</f>
        <v>1</v>
      </c>
      <c r="M565" s="96">
        <f>(RANK($L565,$L$2:$L$1500,0)+COUNTIF($L$2:$L565,L565)-1)*L565</f>
        <v>564</v>
      </c>
      <c r="N565" s="96">
        <f>((D565='SOLICITUD INSCRIPCIÓN'!$D$8)*1)*J565</f>
        <v>0</v>
      </c>
      <c r="O565" s="96">
        <f>(RANK($N565,$N$2:$N$1500,0)+COUNTIF($N$2:$N565,N565)-1)*N565</f>
        <v>0</v>
      </c>
      <c r="P565" s="96">
        <f>((D565='SOLICITUD INSCRIPCIÓN'!$D$8)*1)*K565</f>
        <v>0</v>
      </c>
      <c r="Q565" s="96">
        <f>(RANK($P565,$P$2:$P$1500,0)+COUNTIF($P$2:$P565,P565)-1)*P565</f>
        <v>0</v>
      </c>
      <c r="R565" s="96">
        <f t="shared" si="40"/>
        <v>0</v>
      </c>
      <c r="S565" s="96" t="str">
        <f t="shared" si="41"/>
        <v/>
      </c>
      <c r="T565" s="96" t="str">
        <f t="shared" si="42"/>
        <v/>
      </c>
    </row>
    <row r="566" spans="1:20" ht="15" customHeight="1">
      <c r="A566" s="101"/>
      <c r="B566" s="102"/>
      <c r="C566" s="102"/>
      <c r="D566" s="102"/>
      <c r="E566" s="102"/>
      <c r="F566" s="102"/>
      <c r="G566" s="103"/>
      <c r="H566" s="102"/>
      <c r="I566" s="49"/>
      <c r="J566" s="95">
        <f t="shared" si="43"/>
        <v>0</v>
      </c>
      <c r="K566" s="96">
        <f t="shared" si="44"/>
        <v>0</v>
      </c>
      <c r="L566" s="96">
        <f>(D566='SOLICITUD INSCRIPCIÓN'!$D$8)*1</f>
        <v>1</v>
      </c>
      <c r="M566" s="96">
        <f>(RANK($L566,$L$2:$L$1500,0)+COUNTIF($L$2:$L566,L566)-1)*L566</f>
        <v>565</v>
      </c>
      <c r="N566" s="96">
        <f>((D566='SOLICITUD INSCRIPCIÓN'!$D$8)*1)*J566</f>
        <v>0</v>
      </c>
      <c r="O566" s="96">
        <f>(RANK($N566,$N$2:$N$1500,0)+COUNTIF($N$2:$N566,N566)-1)*N566</f>
        <v>0</v>
      </c>
      <c r="P566" s="96">
        <f>((D566='SOLICITUD INSCRIPCIÓN'!$D$8)*1)*K566</f>
        <v>0</v>
      </c>
      <c r="Q566" s="96">
        <f>(RANK($P566,$P$2:$P$1500,0)+COUNTIF($P$2:$P566,P566)-1)*P566</f>
        <v>0</v>
      </c>
      <c r="R566" s="96">
        <f t="shared" si="40"/>
        <v>0</v>
      </c>
      <c r="S566" s="96" t="str">
        <f t="shared" si="41"/>
        <v/>
      </c>
      <c r="T566" s="96" t="str">
        <f t="shared" si="42"/>
        <v/>
      </c>
    </row>
    <row r="567" spans="1:20" ht="15" customHeight="1">
      <c r="A567" s="101"/>
      <c r="B567" s="102"/>
      <c r="C567" s="102"/>
      <c r="D567" s="102"/>
      <c r="E567" s="102"/>
      <c r="F567" s="102"/>
      <c r="G567" s="103"/>
      <c r="H567" s="102"/>
      <c r="I567" s="49"/>
      <c r="J567" s="95">
        <f t="shared" si="43"/>
        <v>0</v>
      </c>
      <c r="K567" s="96">
        <f t="shared" si="44"/>
        <v>0</v>
      </c>
      <c r="L567" s="96">
        <f>(D567='SOLICITUD INSCRIPCIÓN'!$D$8)*1</f>
        <v>1</v>
      </c>
      <c r="M567" s="96">
        <f>(RANK($L567,$L$2:$L$1500,0)+COUNTIF($L$2:$L567,L567)-1)*L567</f>
        <v>566</v>
      </c>
      <c r="N567" s="96">
        <f>((D567='SOLICITUD INSCRIPCIÓN'!$D$8)*1)*J567</f>
        <v>0</v>
      </c>
      <c r="O567" s="96">
        <f>(RANK($N567,$N$2:$N$1500,0)+COUNTIF($N$2:$N567,N567)-1)*N567</f>
        <v>0</v>
      </c>
      <c r="P567" s="96">
        <f>((D567='SOLICITUD INSCRIPCIÓN'!$D$8)*1)*K567</f>
        <v>0</v>
      </c>
      <c r="Q567" s="96">
        <f>(RANK($P567,$P$2:$P$1500,0)+COUNTIF($P$2:$P567,P567)-1)*P567</f>
        <v>0</v>
      </c>
      <c r="R567" s="96">
        <f t="shared" si="40"/>
        <v>0</v>
      </c>
      <c r="S567" s="96" t="str">
        <f t="shared" si="41"/>
        <v/>
      </c>
      <c r="T567" s="96" t="str">
        <f t="shared" si="42"/>
        <v/>
      </c>
    </row>
    <row r="568" spans="1:20" ht="15" customHeight="1">
      <c r="A568" s="101"/>
      <c r="B568" s="102"/>
      <c r="C568" s="102"/>
      <c r="D568" s="102"/>
      <c r="E568" s="102"/>
      <c r="F568" s="102"/>
      <c r="G568" s="103"/>
      <c r="H568" s="102"/>
      <c r="I568" s="49"/>
      <c r="J568" s="95">
        <f t="shared" si="43"/>
        <v>0</v>
      </c>
      <c r="K568" s="96">
        <f t="shared" si="44"/>
        <v>0</v>
      </c>
      <c r="L568" s="96">
        <f>(D568='SOLICITUD INSCRIPCIÓN'!$D$8)*1</f>
        <v>1</v>
      </c>
      <c r="M568" s="96">
        <f>(RANK($L568,$L$2:$L$1500,0)+COUNTIF($L$2:$L568,L568)-1)*L568</f>
        <v>567</v>
      </c>
      <c r="N568" s="96">
        <f>((D568='SOLICITUD INSCRIPCIÓN'!$D$8)*1)*J568</f>
        <v>0</v>
      </c>
      <c r="O568" s="96">
        <f>(RANK($N568,$N$2:$N$1500,0)+COUNTIF($N$2:$N568,N568)-1)*N568</f>
        <v>0</v>
      </c>
      <c r="P568" s="96">
        <f>((D568='SOLICITUD INSCRIPCIÓN'!$D$8)*1)*K568</f>
        <v>0</v>
      </c>
      <c r="Q568" s="96">
        <f>(RANK($P568,$P$2:$P$1500,0)+COUNTIF($P$2:$P568,P568)-1)*P568</f>
        <v>0</v>
      </c>
      <c r="R568" s="96">
        <f t="shared" si="40"/>
        <v>0</v>
      </c>
      <c r="S568" s="96" t="str">
        <f t="shared" si="41"/>
        <v/>
      </c>
      <c r="T568" s="96" t="str">
        <f t="shared" si="42"/>
        <v/>
      </c>
    </row>
    <row r="569" spans="1:20" ht="15" customHeight="1">
      <c r="A569" s="101"/>
      <c r="B569" s="102"/>
      <c r="C569" s="102"/>
      <c r="D569" s="102"/>
      <c r="E569" s="102"/>
      <c r="F569" s="102"/>
      <c r="G569" s="103"/>
      <c r="H569" s="102"/>
      <c r="I569" s="49"/>
      <c r="J569" s="95">
        <f t="shared" si="43"/>
        <v>0</v>
      </c>
      <c r="K569" s="96">
        <f t="shared" si="44"/>
        <v>0</v>
      </c>
      <c r="L569" s="96">
        <f>(D569='SOLICITUD INSCRIPCIÓN'!$D$8)*1</f>
        <v>1</v>
      </c>
      <c r="M569" s="96">
        <f>(RANK($L569,$L$2:$L$1500,0)+COUNTIF($L$2:$L569,L569)-1)*L569</f>
        <v>568</v>
      </c>
      <c r="N569" s="96">
        <f>((D569='SOLICITUD INSCRIPCIÓN'!$D$8)*1)*J569</f>
        <v>0</v>
      </c>
      <c r="O569" s="96">
        <f>(RANK($N569,$N$2:$N$1500,0)+COUNTIF($N$2:$N569,N569)-1)*N569</f>
        <v>0</v>
      </c>
      <c r="P569" s="96">
        <f>((D569='SOLICITUD INSCRIPCIÓN'!$D$8)*1)*K569</f>
        <v>0</v>
      </c>
      <c r="Q569" s="96">
        <f>(RANK($P569,$P$2:$P$1500,0)+COUNTIF($P$2:$P569,P569)-1)*P569</f>
        <v>0</v>
      </c>
      <c r="R569" s="96">
        <f t="shared" si="40"/>
        <v>0</v>
      </c>
      <c r="S569" s="96" t="str">
        <f t="shared" si="41"/>
        <v/>
      </c>
      <c r="T569" s="96" t="str">
        <f t="shared" si="42"/>
        <v/>
      </c>
    </row>
    <row r="570" spans="1:20" ht="15" customHeight="1">
      <c r="A570" s="101"/>
      <c r="B570" s="102"/>
      <c r="C570" s="102"/>
      <c r="D570" s="102"/>
      <c r="E570" s="102"/>
      <c r="F570" s="102"/>
      <c r="G570" s="103"/>
      <c r="H570" s="102"/>
      <c r="I570" s="49"/>
      <c r="J570" s="95">
        <f t="shared" si="43"/>
        <v>0</v>
      </c>
      <c r="K570" s="96">
        <f t="shared" si="44"/>
        <v>0</v>
      </c>
      <c r="L570" s="96">
        <f>(D570='SOLICITUD INSCRIPCIÓN'!$D$8)*1</f>
        <v>1</v>
      </c>
      <c r="M570" s="96">
        <f>(RANK($L570,$L$2:$L$1500,0)+COUNTIF($L$2:$L570,L570)-1)*L570</f>
        <v>569</v>
      </c>
      <c r="N570" s="96">
        <f>((D570='SOLICITUD INSCRIPCIÓN'!$D$8)*1)*J570</f>
        <v>0</v>
      </c>
      <c r="O570" s="96">
        <f>(RANK($N570,$N$2:$N$1500,0)+COUNTIF($N$2:$N570,N570)-1)*N570</f>
        <v>0</v>
      </c>
      <c r="P570" s="96">
        <f>((D570='SOLICITUD INSCRIPCIÓN'!$D$8)*1)*K570</f>
        <v>0</v>
      </c>
      <c r="Q570" s="96">
        <f>(RANK($P570,$P$2:$P$1500,0)+COUNTIF($P$2:$P570,P570)-1)*P570</f>
        <v>0</v>
      </c>
      <c r="R570" s="96">
        <f t="shared" si="40"/>
        <v>0</v>
      </c>
      <c r="S570" s="96" t="str">
        <f t="shared" si="41"/>
        <v/>
      </c>
      <c r="T570" s="96" t="str">
        <f t="shared" si="42"/>
        <v/>
      </c>
    </row>
    <row r="571" spans="1:20" ht="15" customHeight="1">
      <c r="A571" s="101"/>
      <c r="B571" s="102"/>
      <c r="C571" s="102"/>
      <c r="D571" s="102"/>
      <c r="E571" s="102"/>
      <c r="F571" s="102"/>
      <c r="G571" s="103"/>
      <c r="H571" s="102"/>
      <c r="I571" s="49"/>
      <c r="J571" s="95">
        <f t="shared" si="43"/>
        <v>0</v>
      </c>
      <c r="K571" s="96">
        <f t="shared" si="44"/>
        <v>0</v>
      </c>
      <c r="L571" s="96">
        <f>(D571='SOLICITUD INSCRIPCIÓN'!$D$8)*1</f>
        <v>1</v>
      </c>
      <c r="M571" s="96">
        <f>(RANK($L571,$L$2:$L$1500,0)+COUNTIF($L$2:$L571,L571)-1)*L571</f>
        <v>570</v>
      </c>
      <c r="N571" s="96">
        <f>((D571='SOLICITUD INSCRIPCIÓN'!$D$8)*1)*J571</f>
        <v>0</v>
      </c>
      <c r="O571" s="96">
        <f>(RANK($N571,$N$2:$N$1500,0)+COUNTIF($N$2:$N571,N571)-1)*N571</f>
        <v>0</v>
      </c>
      <c r="P571" s="96">
        <f>((D571='SOLICITUD INSCRIPCIÓN'!$D$8)*1)*K571</f>
        <v>0</v>
      </c>
      <c r="Q571" s="96">
        <f>(RANK($P571,$P$2:$P$1500,0)+COUNTIF($P$2:$P571,P571)-1)*P571</f>
        <v>0</v>
      </c>
      <c r="R571" s="96">
        <f t="shared" si="40"/>
        <v>0</v>
      </c>
      <c r="S571" s="96" t="str">
        <f t="shared" si="41"/>
        <v/>
      </c>
      <c r="T571" s="96" t="str">
        <f t="shared" si="42"/>
        <v/>
      </c>
    </row>
    <row r="572" spans="1:20" ht="15" customHeight="1">
      <c r="A572" s="101"/>
      <c r="B572" s="102"/>
      <c r="C572" s="102"/>
      <c r="D572" s="102"/>
      <c r="E572" s="102"/>
      <c r="F572" s="102"/>
      <c r="G572" s="103"/>
      <c r="H572" s="102"/>
      <c r="I572" s="49"/>
      <c r="J572" s="95">
        <f t="shared" si="43"/>
        <v>0</v>
      </c>
      <c r="K572" s="96">
        <f t="shared" si="44"/>
        <v>0</v>
      </c>
      <c r="L572" s="96">
        <f>(D572='SOLICITUD INSCRIPCIÓN'!$D$8)*1</f>
        <v>1</v>
      </c>
      <c r="M572" s="96">
        <f>(RANK($L572,$L$2:$L$1500,0)+COUNTIF($L$2:$L572,L572)-1)*L572</f>
        <v>571</v>
      </c>
      <c r="N572" s="96">
        <f>((D572='SOLICITUD INSCRIPCIÓN'!$D$8)*1)*J572</f>
        <v>0</v>
      </c>
      <c r="O572" s="96">
        <f>(RANK($N572,$N$2:$N$1500,0)+COUNTIF($N$2:$N572,N572)-1)*N572</f>
        <v>0</v>
      </c>
      <c r="P572" s="96">
        <f>((D572='SOLICITUD INSCRIPCIÓN'!$D$8)*1)*K572</f>
        <v>0</v>
      </c>
      <c r="Q572" s="96">
        <f>(RANK($P572,$P$2:$P$1500,0)+COUNTIF($P$2:$P572,P572)-1)*P572</f>
        <v>0</v>
      </c>
      <c r="R572" s="96">
        <f t="shared" si="40"/>
        <v>0</v>
      </c>
      <c r="S572" s="96" t="str">
        <f t="shared" si="41"/>
        <v/>
      </c>
      <c r="T572" s="96" t="str">
        <f t="shared" si="42"/>
        <v/>
      </c>
    </row>
    <row r="573" spans="1:20" ht="15" customHeight="1">
      <c r="A573" s="101"/>
      <c r="B573" s="102"/>
      <c r="C573" s="102"/>
      <c r="D573" s="102"/>
      <c r="E573" s="102"/>
      <c r="F573" s="102"/>
      <c r="G573" s="103"/>
      <c r="H573" s="102"/>
      <c r="I573" s="49"/>
      <c r="J573" s="95">
        <f t="shared" si="43"/>
        <v>0</v>
      </c>
      <c r="K573" s="96">
        <f t="shared" si="44"/>
        <v>0</v>
      </c>
      <c r="L573" s="96">
        <f>(D573='SOLICITUD INSCRIPCIÓN'!$D$8)*1</f>
        <v>1</v>
      </c>
      <c r="M573" s="96">
        <f>(RANK($L573,$L$2:$L$1500,0)+COUNTIF($L$2:$L573,L573)-1)*L573</f>
        <v>572</v>
      </c>
      <c r="N573" s="96">
        <f>((D573='SOLICITUD INSCRIPCIÓN'!$D$8)*1)*J573</f>
        <v>0</v>
      </c>
      <c r="O573" s="96">
        <f>(RANK($N573,$N$2:$N$1500,0)+COUNTIF($N$2:$N573,N573)-1)*N573</f>
        <v>0</v>
      </c>
      <c r="P573" s="96">
        <f>((D573='SOLICITUD INSCRIPCIÓN'!$D$8)*1)*K573</f>
        <v>0</v>
      </c>
      <c r="Q573" s="96">
        <f>(RANK($P573,$P$2:$P$1500,0)+COUNTIF($P$2:$P573,P573)-1)*P573</f>
        <v>0</v>
      </c>
      <c r="R573" s="96">
        <f t="shared" si="40"/>
        <v>0</v>
      </c>
      <c r="S573" s="96" t="str">
        <f t="shared" si="41"/>
        <v/>
      </c>
      <c r="T573" s="96" t="str">
        <f t="shared" si="42"/>
        <v/>
      </c>
    </row>
    <row r="574" spans="1:20" ht="15" customHeight="1">
      <c r="A574" s="101"/>
      <c r="B574" s="102"/>
      <c r="C574" s="102"/>
      <c r="D574" s="102"/>
      <c r="E574" s="102"/>
      <c r="F574" s="102"/>
      <c r="G574" s="103"/>
      <c r="H574" s="102"/>
      <c r="I574" s="49"/>
      <c r="J574" s="95">
        <f t="shared" si="43"/>
        <v>0</v>
      </c>
      <c r="K574" s="96">
        <f t="shared" si="44"/>
        <v>0</v>
      </c>
      <c r="L574" s="96">
        <f>(D574='SOLICITUD INSCRIPCIÓN'!$D$8)*1</f>
        <v>1</v>
      </c>
      <c r="M574" s="96">
        <f>(RANK($L574,$L$2:$L$1500,0)+COUNTIF($L$2:$L574,L574)-1)*L574</f>
        <v>573</v>
      </c>
      <c r="N574" s="96">
        <f>((D574='SOLICITUD INSCRIPCIÓN'!$D$8)*1)*J574</f>
        <v>0</v>
      </c>
      <c r="O574" s="96">
        <f>(RANK($N574,$N$2:$N$1500,0)+COUNTIF($N$2:$N574,N574)-1)*N574</f>
        <v>0</v>
      </c>
      <c r="P574" s="96">
        <f>((D574='SOLICITUD INSCRIPCIÓN'!$D$8)*1)*K574</f>
        <v>0</v>
      </c>
      <c r="Q574" s="96">
        <f>(RANK($P574,$P$2:$P$1500,0)+COUNTIF($P$2:$P574,P574)-1)*P574</f>
        <v>0</v>
      </c>
      <c r="R574" s="96">
        <f t="shared" si="40"/>
        <v>0</v>
      </c>
      <c r="S574" s="96" t="str">
        <f t="shared" si="41"/>
        <v/>
      </c>
      <c r="T574" s="96" t="str">
        <f t="shared" si="42"/>
        <v/>
      </c>
    </row>
    <row r="575" spans="1:20" ht="15" customHeight="1">
      <c r="A575" s="101"/>
      <c r="B575" s="102"/>
      <c r="C575" s="102"/>
      <c r="D575" s="102"/>
      <c r="E575" s="102"/>
      <c r="F575" s="102"/>
      <c r="G575" s="103"/>
      <c r="H575" s="102"/>
      <c r="I575" s="49"/>
      <c r="J575" s="95">
        <f t="shared" si="43"/>
        <v>0</v>
      </c>
      <c r="K575" s="96">
        <f t="shared" si="44"/>
        <v>0</v>
      </c>
      <c r="L575" s="96">
        <f>(D575='SOLICITUD INSCRIPCIÓN'!$D$8)*1</f>
        <v>1</v>
      </c>
      <c r="M575" s="96">
        <f>(RANK($L575,$L$2:$L$1500,0)+COUNTIF($L$2:$L575,L575)-1)*L575</f>
        <v>574</v>
      </c>
      <c r="N575" s="96">
        <f>((D575='SOLICITUD INSCRIPCIÓN'!$D$8)*1)*J575</f>
        <v>0</v>
      </c>
      <c r="O575" s="96">
        <f>(RANK($N575,$N$2:$N$1500,0)+COUNTIF($N$2:$N575,N575)-1)*N575</f>
        <v>0</v>
      </c>
      <c r="P575" s="96">
        <f>((D575='SOLICITUD INSCRIPCIÓN'!$D$8)*1)*K575</f>
        <v>0</v>
      </c>
      <c r="Q575" s="96">
        <f>(RANK($P575,$P$2:$P$1500,0)+COUNTIF($P$2:$P575,P575)-1)*P575</f>
        <v>0</v>
      </c>
      <c r="R575" s="96">
        <f t="shared" si="40"/>
        <v>0</v>
      </c>
      <c r="S575" s="96" t="str">
        <f t="shared" si="41"/>
        <v/>
      </c>
      <c r="T575" s="96" t="str">
        <f t="shared" si="42"/>
        <v/>
      </c>
    </row>
    <row r="576" spans="1:20" ht="15" customHeight="1">
      <c r="A576" s="101"/>
      <c r="B576" s="102"/>
      <c r="C576" s="102"/>
      <c r="D576" s="102"/>
      <c r="E576" s="102"/>
      <c r="F576" s="102"/>
      <c r="G576" s="103"/>
      <c r="H576" s="102"/>
      <c r="I576" s="49"/>
      <c r="J576" s="95">
        <f t="shared" si="43"/>
        <v>0</v>
      </c>
      <c r="K576" s="96">
        <f t="shared" si="44"/>
        <v>0</v>
      </c>
      <c r="L576" s="96">
        <f>(D576='SOLICITUD INSCRIPCIÓN'!$D$8)*1</f>
        <v>1</v>
      </c>
      <c r="M576" s="96">
        <f>(RANK($L576,$L$2:$L$1500,0)+COUNTIF($L$2:$L576,L576)-1)*L576</f>
        <v>575</v>
      </c>
      <c r="N576" s="96">
        <f>((D576='SOLICITUD INSCRIPCIÓN'!$D$8)*1)*J576</f>
        <v>0</v>
      </c>
      <c r="O576" s="96">
        <f>(RANK($N576,$N$2:$N$1500,0)+COUNTIF($N$2:$N576,N576)-1)*N576</f>
        <v>0</v>
      </c>
      <c r="P576" s="96">
        <f>((D576='SOLICITUD INSCRIPCIÓN'!$D$8)*1)*K576</f>
        <v>0</v>
      </c>
      <c r="Q576" s="96">
        <f>(RANK($P576,$P$2:$P$1500,0)+COUNTIF($P$2:$P576,P576)-1)*P576</f>
        <v>0</v>
      </c>
      <c r="R576" s="96">
        <f t="shared" si="40"/>
        <v>0</v>
      </c>
      <c r="S576" s="96" t="str">
        <f t="shared" si="41"/>
        <v/>
      </c>
      <c r="T576" s="96" t="str">
        <f t="shared" si="42"/>
        <v/>
      </c>
    </row>
    <row r="577" spans="1:20" ht="15" customHeight="1">
      <c r="A577" s="101"/>
      <c r="B577" s="102"/>
      <c r="C577" s="102"/>
      <c r="D577" s="102"/>
      <c r="E577" s="102"/>
      <c r="F577" s="102"/>
      <c r="G577" s="103"/>
      <c r="H577" s="102"/>
      <c r="I577" s="49"/>
      <c r="J577" s="95">
        <f t="shared" si="43"/>
        <v>0</v>
      </c>
      <c r="K577" s="96">
        <f t="shared" si="44"/>
        <v>0</v>
      </c>
      <c r="L577" s="96">
        <f>(D577='SOLICITUD INSCRIPCIÓN'!$D$8)*1</f>
        <v>1</v>
      </c>
      <c r="M577" s="96">
        <f>(RANK($L577,$L$2:$L$1500,0)+COUNTIF($L$2:$L577,L577)-1)*L577</f>
        <v>576</v>
      </c>
      <c r="N577" s="96">
        <f>((D577='SOLICITUD INSCRIPCIÓN'!$D$8)*1)*J577</f>
        <v>0</v>
      </c>
      <c r="O577" s="96">
        <f>(RANK($N577,$N$2:$N$1500,0)+COUNTIF($N$2:$N577,N577)-1)*N577</f>
        <v>0</v>
      </c>
      <c r="P577" s="96">
        <f>((D577='SOLICITUD INSCRIPCIÓN'!$D$8)*1)*K577</f>
        <v>0</v>
      </c>
      <c r="Q577" s="96">
        <f>(RANK($P577,$P$2:$P$1500,0)+COUNTIF($P$2:$P577,P577)-1)*P577</f>
        <v>0</v>
      </c>
      <c r="R577" s="96">
        <f t="shared" si="40"/>
        <v>0</v>
      </c>
      <c r="S577" s="96" t="str">
        <f t="shared" si="41"/>
        <v/>
      </c>
      <c r="T577" s="96" t="str">
        <f t="shared" si="42"/>
        <v/>
      </c>
    </row>
    <row r="578" spans="1:20" ht="15" customHeight="1">
      <c r="A578" s="101"/>
      <c r="B578" s="102"/>
      <c r="C578" s="102"/>
      <c r="D578" s="102"/>
      <c r="E578" s="102"/>
      <c r="F578" s="102"/>
      <c r="G578" s="103"/>
      <c r="H578" s="102"/>
      <c r="I578" s="49"/>
      <c r="J578" s="95">
        <f t="shared" si="43"/>
        <v>0</v>
      </c>
      <c r="K578" s="96">
        <f t="shared" si="44"/>
        <v>0</v>
      </c>
      <c r="L578" s="96">
        <f>(D578='SOLICITUD INSCRIPCIÓN'!$D$8)*1</f>
        <v>1</v>
      </c>
      <c r="M578" s="96">
        <f>(RANK($L578,$L$2:$L$1500,0)+COUNTIF($L$2:$L578,L578)-1)*L578</f>
        <v>577</v>
      </c>
      <c r="N578" s="96">
        <f>((D578='SOLICITUD INSCRIPCIÓN'!$D$8)*1)*J578</f>
        <v>0</v>
      </c>
      <c r="O578" s="96">
        <f>(RANK($N578,$N$2:$N$1500,0)+COUNTIF($N$2:$N578,N578)-1)*N578</f>
        <v>0</v>
      </c>
      <c r="P578" s="96">
        <f>((D578='SOLICITUD INSCRIPCIÓN'!$D$8)*1)*K578</f>
        <v>0</v>
      </c>
      <c r="Q578" s="96">
        <f>(RANK($P578,$P$2:$P$1500,0)+COUNTIF($P$2:$P578,P578)-1)*P578</f>
        <v>0</v>
      </c>
      <c r="R578" s="96">
        <f t="shared" ref="R578:R641" si="45">IFERROR(INDEX(registros,MATCH(ROW()-1,$M$2:$M$1500,0),1),"")</f>
        <v>0</v>
      </c>
      <c r="S578" s="96" t="str">
        <f t="shared" ref="S578:S641" si="46">IFERROR(INDEX(registros,MATCH(ROW()-1,$O$2:$O$1500,0),1),"")</f>
        <v/>
      </c>
      <c r="T578" s="96" t="str">
        <f t="shared" ref="T578:T641" si="47">IFERROR(INDEX(registros,MATCH(ROW()-1,$Q$2:$Q$1500,0),1),"")</f>
        <v/>
      </c>
    </row>
    <row r="579" spans="1:20" ht="15" customHeight="1">
      <c r="A579" s="101"/>
      <c r="B579" s="102"/>
      <c r="C579" s="102"/>
      <c r="D579" s="102"/>
      <c r="E579" s="102"/>
      <c r="F579" s="102"/>
      <c r="G579" s="103"/>
      <c r="H579" s="102"/>
      <c r="I579" s="49"/>
      <c r="J579" s="95">
        <f t="shared" ref="J579:J642" si="48">(I579=$J$1)*1</f>
        <v>0</v>
      </c>
      <c r="K579" s="96">
        <f t="shared" ref="K579:K642" si="49">(I579=$K$1)*1</f>
        <v>0</v>
      </c>
      <c r="L579" s="96">
        <f>(D579='SOLICITUD INSCRIPCIÓN'!$D$8)*1</f>
        <v>1</v>
      </c>
      <c r="M579" s="96">
        <f>(RANK($L579,$L$2:$L$1500,0)+COUNTIF($L$2:$L579,L579)-1)*L579</f>
        <v>578</v>
      </c>
      <c r="N579" s="96">
        <f>((D579='SOLICITUD INSCRIPCIÓN'!$D$8)*1)*J579</f>
        <v>0</v>
      </c>
      <c r="O579" s="96">
        <f>(RANK($N579,$N$2:$N$1500,0)+COUNTIF($N$2:$N579,N579)-1)*N579</f>
        <v>0</v>
      </c>
      <c r="P579" s="96">
        <f>((D579='SOLICITUD INSCRIPCIÓN'!$D$8)*1)*K579</f>
        <v>0</v>
      </c>
      <c r="Q579" s="96">
        <f>(RANK($P579,$P$2:$P$1500,0)+COUNTIF($P$2:$P579,P579)-1)*P579</f>
        <v>0</v>
      </c>
      <c r="R579" s="96">
        <f t="shared" si="45"/>
        <v>0</v>
      </c>
      <c r="S579" s="96" t="str">
        <f t="shared" si="46"/>
        <v/>
      </c>
      <c r="T579" s="96" t="str">
        <f t="shared" si="47"/>
        <v/>
      </c>
    </row>
    <row r="580" spans="1:20" ht="15" customHeight="1">
      <c r="A580" s="101"/>
      <c r="B580" s="102"/>
      <c r="C580" s="102"/>
      <c r="D580" s="102"/>
      <c r="E580" s="102"/>
      <c r="F580" s="102"/>
      <c r="G580" s="103"/>
      <c r="H580" s="102"/>
      <c r="I580" s="49"/>
      <c r="J580" s="95">
        <f t="shared" si="48"/>
        <v>0</v>
      </c>
      <c r="K580" s="96">
        <f t="shared" si="49"/>
        <v>0</v>
      </c>
      <c r="L580" s="96">
        <f>(D580='SOLICITUD INSCRIPCIÓN'!$D$8)*1</f>
        <v>1</v>
      </c>
      <c r="M580" s="96">
        <f>(RANK($L580,$L$2:$L$1500,0)+COUNTIF($L$2:$L580,L580)-1)*L580</f>
        <v>579</v>
      </c>
      <c r="N580" s="96">
        <f>((D580='SOLICITUD INSCRIPCIÓN'!$D$8)*1)*J580</f>
        <v>0</v>
      </c>
      <c r="O580" s="96">
        <f>(RANK($N580,$N$2:$N$1500,0)+COUNTIF($N$2:$N580,N580)-1)*N580</f>
        <v>0</v>
      </c>
      <c r="P580" s="96">
        <f>((D580='SOLICITUD INSCRIPCIÓN'!$D$8)*1)*K580</f>
        <v>0</v>
      </c>
      <c r="Q580" s="96">
        <f>(RANK($P580,$P$2:$P$1500,0)+COUNTIF($P$2:$P580,P580)-1)*P580</f>
        <v>0</v>
      </c>
      <c r="R580" s="96">
        <f t="shared" si="45"/>
        <v>0</v>
      </c>
      <c r="S580" s="96" t="str">
        <f t="shared" si="46"/>
        <v/>
      </c>
      <c r="T580" s="96" t="str">
        <f t="shared" si="47"/>
        <v/>
      </c>
    </row>
    <row r="581" spans="1:20" ht="15" customHeight="1">
      <c r="A581" s="101"/>
      <c r="B581" s="102"/>
      <c r="C581" s="102"/>
      <c r="D581" s="102"/>
      <c r="E581" s="102"/>
      <c r="F581" s="102"/>
      <c r="G581" s="103"/>
      <c r="H581" s="102"/>
      <c r="I581" s="49"/>
      <c r="J581" s="95">
        <f t="shared" si="48"/>
        <v>0</v>
      </c>
      <c r="K581" s="96">
        <f t="shared" si="49"/>
        <v>0</v>
      </c>
      <c r="L581" s="96">
        <f>(D581='SOLICITUD INSCRIPCIÓN'!$D$8)*1</f>
        <v>1</v>
      </c>
      <c r="M581" s="96">
        <f>(RANK($L581,$L$2:$L$1500,0)+COUNTIF($L$2:$L581,L581)-1)*L581</f>
        <v>580</v>
      </c>
      <c r="N581" s="96">
        <f>((D581='SOLICITUD INSCRIPCIÓN'!$D$8)*1)*J581</f>
        <v>0</v>
      </c>
      <c r="O581" s="96">
        <f>(RANK($N581,$N$2:$N$1500,0)+COUNTIF($N$2:$N581,N581)-1)*N581</f>
        <v>0</v>
      </c>
      <c r="P581" s="96">
        <f>((D581='SOLICITUD INSCRIPCIÓN'!$D$8)*1)*K581</f>
        <v>0</v>
      </c>
      <c r="Q581" s="96">
        <f>(RANK($P581,$P$2:$P$1500,0)+COUNTIF($P$2:$P581,P581)-1)*P581</f>
        <v>0</v>
      </c>
      <c r="R581" s="96">
        <f t="shared" si="45"/>
        <v>0</v>
      </c>
      <c r="S581" s="96" t="str">
        <f t="shared" si="46"/>
        <v/>
      </c>
      <c r="T581" s="96" t="str">
        <f t="shared" si="47"/>
        <v/>
      </c>
    </row>
    <row r="582" spans="1:20" ht="15" customHeight="1">
      <c r="A582" s="101"/>
      <c r="B582" s="102"/>
      <c r="C582" s="102"/>
      <c r="D582" s="102"/>
      <c r="E582" s="102"/>
      <c r="F582" s="102"/>
      <c r="G582" s="103"/>
      <c r="H582" s="102"/>
      <c r="I582" s="49"/>
      <c r="J582" s="95">
        <f t="shared" si="48"/>
        <v>0</v>
      </c>
      <c r="K582" s="96">
        <f t="shared" si="49"/>
        <v>0</v>
      </c>
      <c r="L582" s="96">
        <f>(D582='SOLICITUD INSCRIPCIÓN'!$D$8)*1</f>
        <v>1</v>
      </c>
      <c r="M582" s="96">
        <f>(RANK($L582,$L$2:$L$1500,0)+COUNTIF($L$2:$L582,L582)-1)*L582</f>
        <v>581</v>
      </c>
      <c r="N582" s="96">
        <f>((D582='SOLICITUD INSCRIPCIÓN'!$D$8)*1)*J582</f>
        <v>0</v>
      </c>
      <c r="O582" s="96">
        <f>(RANK($N582,$N$2:$N$1500,0)+COUNTIF($N$2:$N582,N582)-1)*N582</f>
        <v>0</v>
      </c>
      <c r="P582" s="96">
        <f>((D582='SOLICITUD INSCRIPCIÓN'!$D$8)*1)*K582</f>
        <v>0</v>
      </c>
      <c r="Q582" s="96">
        <f>(RANK($P582,$P$2:$P$1500,0)+COUNTIF($P$2:$P582,P582)-1)*P582</f>
        <v>0</v>
      </c>
      <c r="R582" s="96">
        <f t="shared" si="45"/>
        <v>0</v>
      </c>
      <c r="S582" s="96" t="str">
        <f t="shared" si="46"/>
        <v/>
      </c>
      <c r="T582" s="96" t="str">
        <f t="shared" si="47"/>
        <v/>
      </c>
    </row>
    <row r="583" spans="1:20" ht="15" customHeight="1">
      <c r="A583" s="101"/>
      <c r="B583" s="102"/>
      <c r="C583" s="102"/>
      <c r="D583" s="102"/>
      <c r="E583" s="102"/>
      <c r="F583" s="102"/>
      <c r="G583" s="103"/>
      <c r="H583" s="102"/>
      <c r="I583" s="49"/>
      <c r="J583" s="95">
        <f t="shared" si="48"/>
        <v>0</v>
      </c>
      <c r="K583" s="96">
        <f t="shared" si="49"/>
        <v>0</v>
      </c>
      <c r="L583" s="96">
        <f>(D583='SOLICITUD INSCRIPCIÓN'!$D$8)*1</f>
        <v>1</v>
      </c>
      <c r="M583" s="96">
        <f>(RANK($L583,$L$2:$L$1500,0)+COUNTIF($L$2:$L583,L583)-1)*L583</f>
        <v>582</v>
      </c>
      <c r="N583" s="96">
        <f>((D583='SOLICITUD INSCRIPCIÓN'!$D$8)*1)*J583</f>
        <v>0</v>
      </c>
      <c r="O583" s="96">
        <f>(RANK($N583,$N$2:$N$1500,0)+COUNTIF($N$2:$N583,N583)-1)*N583</f>
        <v>0</v>
      </c>
      <c r="P583" s="96">
        <f>((D583='SOLICITUD INSCRIPCIÓN'!$D$8)*1)*K583</f>
        <v>0</v>
      </c>
      <c r="Q583" s="96">
        <f>(RANK($P583,$P$2:$P$1500,0)+COUNTIF($P$2:$P583,P583)-1)*P583</f>
        <v>0</v>
      </c>
      <c r="R583" s="96">
        <f t="shared" si="45"/>
        <v>0</v>
      </c>
      <c r="S583" s="96" t="str">
        <f t="shared" si="46"/>
        <v/>
      </c>
      <c r="T583" s="96" t="str">
        <f t="shared" si="47"/>
        <v/>
      </c>
    </row>
    <row r="584" spans="1:20" ht="15" customHeight="1">
      <c r="A584" s="101"/>
      <c r="B584" s="102"/>
      <c r="C584" s="102"/>
      <c r="D584" s="102"/>
      <c r="E584" s="102"/>
      <c r="F584" s="102"/>
      <c r="G584" s="103"/>
      <c r="H584" s="102"/>
      <c r="I584" s="49"/>
      <c r="J584" s="95">
        <f t="shared" si="48"/>
        <v>0</v>
      </c>
      <c r="K584" s="96">
        <f t="shared" si="49"/>
        <v>0</v>
      </c>
      <c r="L584" s="96">
        <f>(D584='SOLICITUD INSCRIPCIÓN'!$D$8)*1</f>
        <v>1</v>
      </c>
      <c r="M584" s="96">
        <f>(RANK($L584,$L$2:$L$1500,0)+COUNTIF($L$2:$L584,L584)-1)*L584</f>
        <v>583</v>
      </c>
      <c r="N584" s="96">
        <f>((D584='SOLICITUD INSCRIPCIÓN'!$D$8)*1)*J584</f>
        <v>0</v>
      </c>
      <c r="O584" s="96">
        <f>(RANK($N584,$N$2:$N$1500,0)+COUNTIF($N$2:$N584,N584)-1)*N584</f>
        <v>0</v>
      </c>
      <c r="P584" s="96">
        <f>((D584='SOLICITUD INSCRIPCIÓN'!$D$8)*1)*K584</f>
        <v>0</v>
      </c>
      <c r="Q584" s="96">
        <f>(RANK($P584,$P$2:$P$1500,0)+COUNTIF($P$2:$P584,P584)-1)*P584</f>
        <v>0</v>
      </c>
      <c r="R584" s="96">
        <f t="shared" si="45"/>
        <v>0</v>
      </c>
      <c r="S584" s="96" t="str">
        <f t="shared" si="46"/>
        <v/>
      </c>
      <c r="T584" s="96" t="str">
        <f t="shared" si="47"/>
        <v/>
      </c>
    </row>
    <row r="585" spans="1:20" ht="15" customHeight="1">
      <c r="A585" s="101"/>
      <c r="B585" s="102"/>
      <c r="C585" s="102"/>
      <c r="D585" s="102"/>
      <c r="E585" s="102"/>
      <c r="F585" s="102"/>
      <c r="G585" s="103"/>
      <c r="H585" s="102"/>
      <c r="I585" s="49"/>
      <c r="J585" s="95">
        <f t="shared" si="48"/>
        <v>0</v>
      </c>
      <c r="K585" s="96">
        <f t="shared" si="49"/>
        <v>0</v>
      </c>
      <c r="L585" s="96">
        <f>(D585='SOLICITUD INSCRIPCIÓN'!$D$8)*1</f>
        <v>1</v>
      </c>
      <c r="M585" s="96">
        <f>(RANK($L585,$L$2:$L$1500,0)+COUNTIF($L$2:$L585,L585)-1)*L585</f>
        <v>584</v>
      </c>
      <c r="N585" s="96">
        <f>((D585='SOLICITUD INSCRIPCIÓN'!$D$8)*1)*J585</f>
        <v>0</v>
      </c>
      <c r="O585" s="96">
        <f>(RANK($N585,$N$2:$N$1500,0)+COUNTIF($N$2:$N585,N585)-1)*N585</f>
        <v>0</v>
      </c>
      <c r="P585" s="96">
        <f>((D585='SOLICITUD INSCRIPCIÓN'!$D$8)*1)*K585</f>
        <v>0</v>
      </c>
      <c r="Q585" s="96">
        <f>(RANK($P585,$P$2:$P$1500,0)+COUNTIF($P$2:$P585,P585)-1)*P585</f>
        <v>0</v>
      </c>
      <c r="R585" s="96">
        <f t="shared" si="45"/>
        <v>0</v>
      </c>
      <c r="S585" s="96" t="str">
        <f t="shared" si="46"/>
        <v/>
      </c>
      <c r="T585" s="96" t="str">
        <f t="shared" si="47"/>
        <v/>
      </c>
    </row>
    <row r="586" spans="1:20" ht="15" customHeight="1">
      <c r="A586" s="101"/>
      <c r="B586" s="102"/>
      <c r="C586" s="102"/>
      <c r="D586" s="102"/>
      <c r="E586" s="102"/>
      <c r="F586" s="102"/>
      <c r="G586" s="103"/>
      <c r="H586" s="102"/>
      <c r="I586" s="49"/>
      <c r="J586" s="95">
        <f t="shared" si="48"/>
        <v>0</v>
      </c>
      <c r="K586" s="96">
        <f t="shared" si="49"/>
        <v>0</v>
      </c>
      <c r="L586" s="96">
        <f>(D586='SOLICITUD INSCRIPCIÓN'!$D$8)*1</f>
        <v>1</v>
      </c>
      <c r="M586" s="96">
        <f>(RANK($L586,$L$2:$L$1500,0)+COUNTIF($L$2:$L586,L586)-1)*L586</f>
        <v>585</v>
      </c>
      <c r="N586" s="96">
        <f>((D586='SOLICITUD INSCRIPCIÓN'!$D$8)*1)*J586</f>
        <v>0</v>
      </c>
      <c r="O586" s="96">
        <f>(RANK($N586,$N$2:$N$1500,0)+COUNTIF($N$2:$N586,N586)-1)*N586</f>
        <v>0</v>
      </c>
      <c r="P586" s="96">
        <f>((D586='SOLICITUD INSCRIPCIÓN'!$D$8)*1)*K586</f>
        <v>0</v>
      </c>
      <c r="Q586" s="96">
        <f>(RANK($P586,$P$2:$P$1500,0)+COUNTIF($P$2:$P586,P586)-1)*P586</f>
        <v>0</v>
      </c>
      <c r="R586" s="96">
        <f t="shared" si="45"/>
        <v>0</v>
      </c>
      <c r="S586" s="96" t="str">
        <f t="shared" si="46"/>
        <v/>
      </c>
      <c r="T586" s="96" t="str">
        <f t="shared" si="47"/>
        <v/>
      </c>
    </row>
    <row r="587" spans="1:20" ht="15" customHeight="1">
      <c r="A587" s="101"/>
      <c r="B587" s="102"/>
      <c r="C587" s="102"/>
      <c r="D587" s="102"/>
      <c r="E587" s="102"/>
      <c r="F587" s="102"/>
      <c r="G587" s="103"/>
      <c r="H587" s="102"/>
      <c r="I587" s="49"/>
      <c r="J587" s="95">
        <f t="shared" si="48"/>
        <v>0</v>
      </c>
      <c r="K587" s="96">
        <f t="shared" si="49"/>
        <v>0</v>
      </c>
      <c r="L587" s="96">
        <f>(D587='SOLICITUD INSCRIPCIÓN'!$D$8)*1</f>
        <v>1</v>
      </c>
      <c r="M587" s="96">
        <f>(RANK($L587,$L$2:$L$1500,0)+COUNTIF($L$2:$L587,L587)-1)*L587</f>
        <v>586</v>
      </c>
      <c r="N587" s="96">
        <f>((D587='SOLICITUD INSCRIPCIÓN'!$D$8)*1)*J587</f>
        <v>0</v>
      </c>
      <c r="O587" s="96">
        <f>(RANK($N587,$N$2:$N$1500,0)+COUNTIF($N$2:$N587,N587)-1)*N587</f>
        <v>0</v>
      </c>
      <c r="P587" s="96">
        <f>((D587='SOLICITUD INSCRIPCIÓN'!$D$8)*1)*K587</f>
        <v>0</v>
      </c>
      <c r="Q587" s="96">
        <f>(RANK($P587,$P$2:$P$1500,0)+COUNTIF($P$2:$P587,P587)-1)*P587</f>
        <v>0</v>
      </c>
      <c r="R587" s="96">
        <f t="shared" si="45"/>
        <v>0</v>
      </c>
      <c r="S587" s="96" t="str">
        <f t="shared" si="46"/>
        <v/>
      </c>
      <c r="T587" s="96" t="str">
        <f t="shared" si="47"/>
        <v/>
      </c>
    </row>
    <row r="588" spans="1:20" ht="15" customHeight="1">
      <c r="A588" s="101"/>
      <c r="B588" s="102"/>
      <c r="C588" s="102"/>
      <c r="D588" s="102"/>
      <c r="E588" s="102"/>
      <c r="F588" s="102"/>
      <c r="G588" s="103"/>
      <c r="H588" s="102"/>
      <c r="I588" s="49"/>
      <c r="J588" s="95">
        <f t="shared" si="48"/>
        <v>0</v>
      </c>
      <c r="K588" s="96">
        <f t="shared" si="49"/>
        <v>0</v>
      </c>
      <c r="L588" s="96">
        <f>(D588='SOLICITUD INSCRIPCIÓN'!$D$8)*1</f>
        <v>1</v>
      </c>
      <c r="M588" s="96">
        <f>(RANK($L588,$L$2:$L$1500,0)+COUNTIF($L$2:$L588,L588)-1)*L588</f>
        <v>587</v>
      </c>
      <c r="N588" s="96">
        <f>((D588='SOLICITUD INSCRIPCIÓN'!$D$8)*1)*J588</f>
        <v>0</v>
      </c>
      <c r="O588" s="96">
        <f>(RANK($N588,$N$2:$N$1500,0)+COUNTIF($N$2:$N588,N588)-1)*N588</f>
        <v>0</v>
      </c>
      <c r="P588" s="96">
        <f>((D588='SOLICITUD INSCRIPCIÓN'!$D$8)*1)*K588</f>
        <v>0</v>
      </c>
      <c r="Q588" s="96">
        <f>(RANK($P588,$P$2:$P$1500,0)+COUNTIF($P$2:$P588,P588)-1)*P588</f>
        <v>0</v>
      </c>
      <c r="R588" s="96">
        <f t="shared" si="45"/>
        <v>0</v>
      </c>
      <c r="S588" s="96" t="str">
        <f t="shared" si="46"/>
        <v/>
      </c>
      <c r="T588" s="96" t="str">
        <f t="shared" si="47"/>
        <v/>
      </c>
    </row>
    <row r="589" spans="1:20" ht="15" customHeight="1">
      <c r="A589" s="101"/>
      <c r="B589" s="102"/>
      <c r="C589" s="102"/>
      <c r="D589" s="102"/>
      <c r="E589" s="102"/>
      <c r="F589" s="102"/>
      <c r="G589" s="103"/>
      <c r="H589" s="102"/>
      <c r="I589" s="49"/>
      <c r="J589" s="95">
        <f t="shared" si="48"/>
        <v>0</v>
      </c>
      <c r="K589" s="96">
        <f t="shared" si="49"/>
        <v>0</v>
      </c>
      <c r="L589" s="96">
        <f>(D589='SOLICITUD INSCRIPCIÓN'!$D$8)*1</f>
        <v>1</v>
      </c>
      <c r="M589" s="96">
        <f>(RANK($L589,$L$2:$L$1500,0)+COUNTIF($L$2:$L589,L589)-1)*L589</f>
        <v>588</v>
      </c>
      <c r="N589" s="96">
        <f>((D589='SOLICITUD INSCRIPCIÓN'!$D$8)*1)*J589</f>
        <v>0</v>
      </c>
      <c r="O589" s="96">
        <f>(RANK($N589,$N$2:$N$1500,0)+COUNTIF($N$2:$N589,N589)-1)*N589</f>
        <v>0</v>
      </c>
      <c r="P589" s="96">
        <f>((D589='SOLICITUD INSCRIPCIÓN'!$D$8)*1)*K589</f>
        <v>0</v>
      </c>
      <c r="Q589" s="96">
        <f>(RANK($P589,$P$2:$P$1500,0)+COUNTIF($P$2:$P589,P589)-1)*P589</f>
        <v>0</v>
      </c>
      <c r="R589" s="96">
        <f t="shared" si="45"/>
        <v>0</v>
      </c>
      <c r="S589" s="96" t="str">
        <f t="shared" si="46"/>
        <v/>
      </c>
      <c r="T589" s="96" t="str">
        <f t="shared" si="47"/>
        <v/>
      </c>
    </row>
    <row r="590" spans="1:20" ht="15" customHeight="1">
      <c r="A590" s="101"/>
      <c r="B590" s="102"/>
      <c r="C590" s="102"/>
      <c r="D590" s="102"/>
      <c r="E590" s="102"/>
      <c r="F590" s="102"/>
      <c r="G590" s="103"/>
      <c r="H590" s="102"/>
      <c r="I590" s="49"/>
      <c r="J590" s="95">
        <f t="shared" si="48"/>
        <v>0</v>
      </c>
      <c r="K590" s="96">
        <f t="shared" si="49"/>
        <v>0</v>
      </c>
      <c r="L590" s="96">
        <f>(D590='SOLICITUD INSCRIPCIÓN'!$D$8)*1</f>
        <v>1</v>
      </c>
      <c r="M590" s="96">
        <f>(RANK($L590,$L$2:$L$1500,0)+COUNTIF($L$2:$L590,L590)-1)*L590</f>
        <v>589</v>
      </c>
      <c r="N590" s="96">
        <f>((D590='SOLICITUD INSCRIPCIÓN'!$D$8)*1)*J590</f>
        <v>0</v>
      </c>
      <c r="O590" s="96">
        <f>(RANK($N590,$N$2:$N$1500,0)+COUNTIF($N$2:$N590,N590)-1)*N590</f>
        <v>0</v>
      </c>
      <c r="P590" s="96">
        <f>((D590='SOLICITUD INSCRIPCIÓN'!$D$8)*1)*K590</f>
        <v>0</v>
      </c>
      <c r="Q590" s="96">
        <f>(RANK($P590,$P$2:$P$1500,0)+COUNTIF($P$2:$P590,P590)-1)*P590</f>
        <v>0</v>
      </c>
      <c r="R590" s="96">
        <f t="shared" si="45"/>
        <v>0</v>
      </c>
      <c r="S590" s="96" t="str">
        <f t="shared" si="46"/>
        <v/>
      </c>
      <c r="T590" s="96" t="str">
        <f t="shared" si="47"/>
        <v/>
      </c>
    </row>
    <row r="591" spans="1:20" ht="15" customHeight="1">
      <c r="A591" s="101"/>
      <c r="B591" s="102"/>
      <c r="C591" s="102"/>
      <c r="D591" s="102"/>
      <c r="E591" s="102"/>
      <c r="F591" s="102"/>
      <c r="G591" s="103"/>
      <c r="H591" s="102"/>
      <c r="I591" s="49"/>
      <c r="J591" s="95">
        <f t="shared" si="48"/>
        <v>0</v>
      </c>
      <c r="K591" s="96">
        <f t="shared" si="49"/>
        <v>0</v>
      </c>
      <c r="L591" s="96">
        <f>(D591='SOLICITUD INSCRIPCIÓN'!$D$8)*1</f>
        <v>1</v>
      </c>
      <c r="M591" s="96">
        <f>(RANK($L591,$L$2:$L$1500,0)+COUNTIF($L$2:$L591,L591)-1)*L591</f>
        <v>590</v>
      </c>
      <c r="N591" s="96">
        <f>((D591='SOLICITUD INSCRIPCIÓN'!$D$8)*1)*J591</f>
        <v>0</v>
      </c>
      <c r="O591" s="96">
        <f>(RANK($N591,$N$2:$N$1500,0)+COUNTIF($N$2:$N591,N591)-1)*N591</f>
        <v>0</v>
      </c>
      <c r="P591" s="96">
        <f>((D591='SOLICITUD INSCRIPCIÓN'!$D$8)*1)*K591</f>
        <v>0</v>
      </c>
      <c r="Q591" s="96">
        <f>(RANK($P591,$P$2:$P$1500,0)+COUNTIF($P$2:$P591,P591)-1)*P591</f>
        <v>0</v>
      </c>
      <c r="R591" s="96">
        <f t="shared" si="45"/>
        <v>0</v>
      </c>
      <c r="S591" s="96" t="str">
        <f t="shared" si="46"/>
        <v/>
      </c>
      <c r="T591" s="96" t="str">
        <f t="shared" si="47"/>
        <v/>
      </c>
    </row>
    <row r="592" spans="1:20" ht="15" customHeight="1">
      <c r="A592" s="101"/>
      <c r="B592" s="102"/>
      <c r="C592" s="102"/>
      <c r="D592" s="102"/>
      <c r="E592" s="102"/>
      <c r="F592" s="102"/>
      <c r="G592" s="103"/>
      <c r="H592" s="102"/>
      <c r="I592" s="49"/>
      <c r="J592" s="95">
        <f t="shared" si="48"/>
        <v>0</v>
      </c>
      <c r="K592" s="96">
        <f t="shared" si="49"/>
        <v>0</v>
      </c>
      <c r="L592" s="96">
        <f>(D592='SOLICITUD INSCRIPCIÓN'!$D$8)*1</f>
        <v>1</v>
      </c>
      <c r="M592" s="96">
        <f>(RANK($L592,$L$2:$L$1500,0)+COUNTIF($L$2:$L592,L592)-1)*L592</f>
        <v>591</v>
      </c>
      <c r="N592" s="96">
        <f>((D592='SOLICITUD INSCRIPCIÓN'!$D$8)*1)*J592</f>
        <v>0</v>
      </c>
      <c r="O592" s="96">
        <f>(RANK($N592,$N$2:$N$1500,0)+COUNTIF($N$2:$N592,N592)-1)*N592</f>
        <v>0</v>
      </c>
      <c r="P592" s="96">
        <f>((D592='SOLICITUD INSCRIPCIÓN'!$D$8)*1)*K592</f>
        <v>0</v>
      </c>
      <c r="Q592" s="96">
        <f>(RANK($P592,$P$2:$P$1500,0)+COUNTIF($P$2:$P592,P592)-1)*P592</f>
        <v>0</v>
      </c>
      <c r="R592" s="96">
        <f t="shared" si="45"/>
        <v>0</v>
      </c>
      <c r="S592" s="96" t="str">
        <f t="shared" si="46"/>
        <v/>
      </c>
      <c r="T592" s="96" t="str">
        <f t="shared" si="47"/>
        <v/>
      </c>
    </row>
    <row r="593" spans="1:20" ht="15" customHeight="1">
      <c r="A593" s="101"/>
      <c r="B593" s="102"/>
      <c r="C593" s="102"/>
      <c r="D593" s="102"/>
      <c r="E593" s="102"/>
      <c r="F593" s="102"/>
      <c r="G593" s="103"/>
      <c r="H593" s="102"/>
      <c r="I593" s="49"/>
      <c r="J593" s="95">
        <f t="shared" si="48"/>
        <v>0</v>
      </c>
      <c r="K593" s="96">
        <f t="shared" si="49"/>
        <v>0</v>
      </c>
      <c r="L593" s="96">
        <f>(D593='SOLICITUD INSCRIPCIÓN'!$D$8)*1</f>
        <v>1</v>
      </c>
      <c r="M593" s="96">
        <f>(RANK($L593,$L$2:$L$1500,0)+COUNTIF($L$2:$L593,L593)-1)*L593</f>
        <v>592</v>
      </c>
      <c r="N593" s="96">
        <f>((D593='SOLICITUD INSCRIPCIÓN'!$D$8)*1)*J593</f>
        <v>0</v>
      </c>
      <c r="O593" s="96">
        <f>(RANK($N593,$N$2:$N$1500,0)+COUNTIF($N$2:$N593,N593)-1)*N593</f>
        <v>0</v>
      </c>
      <c r="P593" s="96">
        <f>((D593='SOLICITUD INSCRIPCIÓN'!$D$8)*1)*K593</f>
        <v>0</v>
      </c>
      <c r="Q593" s="96">
        <f>(RANK($P593,$P$2:$P$1500,0)+COUNTIF($P$2:$P593,P593)-1)*P593</f>
        <v>0</v>
      </c>
      <c r="R593" s="96">
        <f t="shared" si="45"/>
        <v>0</v>
      </c>
      <c r="S593" s="96" t="str">
        <f t="shared" si="46"/>
        <v/>
      </c>
      <c r="T593" s="96" t="str">
        <f t="shared" si="47"/>
        <v/>
      </c>
    </row>
    <row r="594" spans="1:20" ht="15" customHeight="1">
      <c r="A594" s="101"/>
      <c r="B594" s="102"/>
      <c r="C594" s="102"/>
      <c r="D594" s="102"/>
      <c r="E594" s="102"/>
      <c r="F594" s="102"/>
      <c r="G594" s="103"/>
      <c r="H594" s="102"/>
      <c r="I594" s="49"/>
      <c r="J594" s="95">
        <f t="shared" si="48"/>
        <v>0</v>
      </c>
      <c r="K594" s="96">
        <f t="shared" si="49"/>
        <v>0</v>
      </c>
      <c r="L594" s="96">
        <f>(D594='SOLICITUD INSCRIPCIÓN'!$D$8)*1</f>
        <v>1</v>
      </c>
      <c r="M594" s="96">
        <f>(RANK($L594,$L$2:$L$1500,0)+COUNTIF($L$2:$L594,L594)-1)*L594</f>
        <v>593</v>
      </c>
      <c r="N594" s="96">
        <f>((D594='SOLICITUD INSCRIPCIÓN'!$D$8)*1)*J594</f>
        <v>0</v>
      </c>
      <c r="O594" s="96">
        <f>(RANK($N594,$N$2:$N$1500,0)+COUNTIF($N$2:$N594,N594)-1)*N594</f>
        <v>0</v>
      </c>
      <c r="P594" s="96">
        <f>((D594='SOLICITUD INSCRIPCIÓN'!$D$8)*1)*K594</f>
        <v>0</v>
      </c>
      <c r="Q594" s="96">
        <f>(RANK($P594,$P$2:$P$1500,0)+COUNTIF($P$2:$P594,P594)-1)*P594</f>
        <v>0</v>
      </c>
      <c r="R594" s="96">
        <f t="shared" si="45"/>
        <v>0</v>
      </c>
      <c r="S594" s="96" t="str">
        <f t="shared" si="46"/>
        <v/>
      </c>
      <c r="T594" s="96" t="str">
        <f t="shared" si="47"/>
        <v/>
      </c>
    </row>
    <row r="595" spans="1:20" ht="15" customHeight="1">
      <c r="A595" s="101"/>
      <c r="B595" s="102"/>
      <c r="C595" s="102"/>
      <c r="D595" s="102"/>
      <c r="E595" s="102"/>
      <c r="F595" s="102"/>
      <c r="G595" s="103"/>
      <c r="H595" s="102"/>
      <c r="I595" s="49"/>
      <c r="J595" s="95">
        <f t="shared" si="48"/>
        <v>0</v>
      </c>
      <c r="K595" s="96">
        <f t="shared" si="49"/>
        <v>0</v>
      </c>
      <c r="L595" s="96">
        <f>(D595='SOLICITUD INSCRIPCIÓN'!$D$8)*1</f>
        <v>1</v>
      </c>
      <c r="M595" s="96">
        <f>(RANK($L595,$L$2:$L$1500,0)+COUNTIF($L$2:$L595,L595)-1)*L595</f>
        <v>594</v>
      </c>
      <c r="N595" s="96">
        <f>((D595='SOLICITUD INSCRIPCIÓN'!$D$8)*1)*J595</f>
        <v>0</v>
      </c>
      <c r="O595" s="96">
        <f>(RANK($N595,$N$2:$N$1500,0)+COUNTIF($N$2:$N595,N595)-1)*N595</f>
        <v>0</v>
      </c>
      <c r="P595" s="96">
        <f>((D595='SOLICITUD INSCRIPCIÓN'!$D$8)*1)*K595</f>
        <v>0</v>
      </c>
      <c r="Q595" s="96">
        <f>(RANK($P595,$P$2:$P$1500,0)+COUNTIF($P$2:$P595,P595)-1)*P595</f>
        <v>0</v>
      </c>
      <c r="R595" s="96">
        <f t="shared" si="45"/>
        <v>0</v>
      </c>
      <c r="S595" s="96" t="str">
        <f t="shared" si="46"/>
        <v/>
      </c>
      <c r="T595" s="96" t="str">
        <f t="shared" si="47"/>
        <v/>
      </c>
    </row>
    <row r="596" spans="1:20" ht="15" customHeight="1">
      <c r="A596" s="101"/>
      <c r="B596" s="102"/>
      <c r="C596" s="102"/>
      <c r="D596" s="102"/>
      <c r="E596" s="102"/>
      <c r="F596" s="102"/>
      <c r="G596" s="103"/>
      <c r="H596" s="102"/>
      <c r="I596" s="49"/>
      <c r="J596" s="95">
        <f t="shared" si="48"/>
        <v>0</v>
      </c>
      <c r="K596" s="96">
        <f t="shared" si="49"/>
        <v>0</v>
      </c>
      <c r="L596" s="96">
        <f>(D596='SOLICITUD INSCRIPCIÓN'!$D$8)*1</f>
        <v>1</v>
      </c>
      <c r="M596" s="96">
        <f>(RANK($L596,$L$2:$L$1500,0)+COUNTIF($L$2:$L596,L596)-1)*L596</f>
        <v>595</v>
      </c>
      <c r="N596" s="96">
        <f>((D596='SOLICITUD INSCRIPCIÓN'!$D$8)*1)*J596</f>
        <v>0</v>
      </c>
      <c r="O596" s="96">
        <f>(RANK($N596,$N$2:$N$1500,0)+COUNTIF($N$2:$N596,N596)-1)*N596</f>
        <v>0</v>
      </c>
      <c r="P596" s="96">
        <f>((D596='SOLICITUD INSCRIPCIÓN'!$D$8)*1)*K596</f>
        <v>0</v>
      </c>
      <c r="Q596" s="96">
        <f>(RANK($P596,$P$2:$P$1500,0)+COUNTIF($P$2:$P596,P596)-1)*P596</f>
        <v>0</v>
      </c>
      <c r="R596" s="96">
        <f t="shared" si="45"/>
        <v>0</v>
      </c>
      <c r="S596" s="96" t="str">
        <f t="shared" si="46"/>
        <v/>
      </c>
      <c r="T596" s="96" t="str">
        <f t="shared" si="47"/>
        <v/>
      </c>
    </row>
    <row r="597" spans="1:20" ht="15" customHeight="1">
      <c r="A597" s="101"/>
      <c r="B597" s="102"/>
      <c r="C597" s="102"/>
      <c r="D597" s="102"/>
      <c r="E597" s="102"/>
      <c r="F597" s="102"/>
      <c r="G597" s="103"/>
      <c r="H597" s="102"/>
      <c r="I597" s="49"/>
      <c r="J597" s="95">
        <f t="shared" si="48"/>
        <v>0</v>
      </c>
      <c r="K597" s="96">
        <f t="shared" si="49"/>
        <v>0</v>
      </c>
      <c r="L597" s="96">
        <f>(D597='SOLICITUD INSCRIPCIÓN'!$D$8)*1</f>
        <v>1</v>
      </c>
      <c r="M597" s="96">
        <f>(RANK($L597,$L$2:$L$1500,0)+COUNTIF($L$2:$L597,L597)-1)*L597</f>
        <v>596</v>
      </c>
      <c r="N597" s="96">
        <f>((D597='SOLICITUD INSCRIPCIÓN'!$D$8)*1)*J597</f>
        <v>0</v>
      </c>
      <c r="O597" s="96">
        <f>(RANK($N597,$N$2:$N$1500,0)+COUNTIF($N$2:$N597,N597)-1)*N597</f>
        <v>0</v>
      </c>
      <c r="P597" s="96">
        <f>((D597='SOLICITUD INSCRIPCIÓN'!$D$8)*1)*K597</f>
        <v>0</v>
      </c>
      <c r="Q597" s="96">
        <f>(RANK($P597,$P$2:$P$1500,0)+COUNTIF($P$2:$P597,P597)-1)*P597</f>
        <v>0</v>
      </c>
      <c r="R597" s="96">
        <f t="shared" si="45"/>
        <v>0</v>
      </c>
      <c r="S597" s="96" t="str">
        <f t="shared" si="46"/>
        <v/>
      </c>
      <c r="T597" s="96" t="str">
        <f t="shared" si="47"/>
        <v/>
      </c>
    </row>
    <row r="598" spans="1:20" ht="15" customHeight="1">
      <c r="A598" s="101"/>
      <c r="B598" s="102"/>
      <c r="C598" s="102"/>
      <c r="D598" s="102"/>
      <c r="E598" s="102"/>
      <c r="F598" s="102"/>
      <c r="G598" s="103"/>
      <c r="H598" s="102"/>
      <c r="I598" s="49"/>
      <c r="J598" s="95">
        <f t="shared" si="48"/>
        <v>0</v>
      </c>
      <c r="K598" s="96">
        <f t="shared" si="49"/>
        <v>0</v>
      </c>
      <c r="L598" s="96">
        <f>(D598='SOLICITUD INSCRIPCIÓN'!$D$8)*1</f>
        <v>1</v>
      </c>
      <c r="M598" s="96">
        <f>(RANK($L598,$L$2:$L$1500,0)+COUNTIF($L$2:$L598,L598)-1)*L598</f>
        <v>597</v>
      </c>
      <c r="N598" s="96">
        <f>((D598='SOLICITUD INSCRIPCIÓN'!$D$8)*1)*J598</f>
        <v>0</v>
      </c>
      <c r="O598" s="96">
        <f>(RANK($N598,$N$2:$N$1500,0)+COUNTIF($N$2:$N598,N598)-1)*N598</f>
        <v>0</v>
      </c>
      <c r="P598" s="96">
        <f>((D598='SOLICITUD INSCRIPCIÓN'!$D$8)*1)*K598</f>
        <v>0</v>
      </c>
      <c r="Q598" s="96">
        <f>(RANK($P598,$P$2:$P$1500,0)+COUNTIF($P$2:$P598,P598)-1)*P598</f>
        <v>0</v>
      </c>
      <c r="R598" s="96">
        <f t="shared" si="45"/>
        <v>0</v>
      </c>
      <c r="S598" s="96" t="str">
        <f t="shared" si="46"/>
        <v/>
      </c>
      <c r="T598" s="96" t="str">
        <f t="shared" si="47"/>
        <v/>
      </c>
    </row>
    <row r="599" spans="1:20" ht="15" customHeight="1">
      <c r="A599" s="101"/>
      <c r="B599" s="102"/>
      <c r="C599" s="102"/>
      <c r="D599" s="102"/>
      <c r="E599" s="102"/>
      <c r="F599" s="102"/>
      <c r="G599" s="103"/>
      <c r="H599" s="102"/>
      <c r="I599" s="104"/>
      <c r="J599" s="95">
        <f t="shared" si="48"/>
        <v>0</v>
      </c>
      <c r="K599" s="96">
        <f t="shared" si="49"/>
        <v>0</v>
      </c>
      <c r="L599" s="96">
        <f>(D599='SOLICITUD INSCRIPCIÓN'!$D$8)*1</f>
        <v>1</v>
      </c>
      <c r="M599" s="96">
        <f>(RANK($L599,$L$2:$L$1500,0)+COUNTIF($L$2:$L599,L599)-1)*L599</f>
        <v>598</v>
      </c>
      <c r="N599" s="96">
        <f>((D599='SOLICITUD INSCRIPCIÓN'!$D$8)*1)*J599</f>
        <v>0</v>
      </c>
      <c r="O599" s="96">
        <f>(RANK($N599,$N$2:$N$1500,0)+COUNTIF($N$2:$N599,N599)-1)*N599</f>
        <v>0</v>
      </c>
      <c r="P599" s="96">
        <f>((D599='SOLICITUD INSCRIPCIÓN'!$D$8)*1)*K599</f>
        <v>0</v>
      </c>
      <c r="Q599" s="96">
        <f>(RANK($P599,$P$2:$P$1500,0)+COUNTIF($P$2:$P599,P599)-1)*P599</f>
        <v>0</v>
      </c>
      <c r="R599" s="96">
        <f t="shared" si="45"/>
        <v>0</v>
      </c>
      <c r="S599" s="96" t="str">
        <f t="shared" si="46"/>
        <v/>
      </c>
      <c r="T599" s="96" t="str">
        <f t="shared" si="47"/>
        <v/>
      </c>
    </row>
    <row r="600" spans="1:20" ht="15" customHeight="1">
      <c r="A600" s="101"/>
      <c r="B600" s="102"/>
      <c r="C600" s="102"/>
      <c r="D600" s="102"/>
      <c r="E600" s="102"/>
      <c r="F600" s="102"/>
      <c r="G600" s="103"/>
      <c r="H600" s="102"/>
      <c r="I600" s="104"/>
      <c r="J600" s="95">
        <f t="shared" si="48"/>
        <v>0</v>
      </c>
      <c r="K600" s="96">
        <f t="shared" si="49"/>
        <v>0</v>
      </c>
      <c r="L600" s="96">
        <f>(D600='SOLICITUD INSCRIPCIÓN'!$D$8)*1</f>
        <v>1</v>
      </c>
      <c r="M600" s="96">
        <f>(RANK($L600,$L$2:$L$1500,0)+COUNTIF($L$2:$L600,L600)-1)*L600</f>
        <v>599</v>
      </c>
      <c r="N600" s="96">
        <f>((D600='SOLICITUD INSCRIPCIÓN'!$D$8)*1)*J600</f>
        <v>0</v>
      </c>
      <c r="O600" s="96">
        <f>(RANK($N600,$N$2:$N$1500,0)+COUNTIF($N$2:$N600,N600)-1)*N600</f>
        <v>0</v>
      </c>
      <c r="P600" s="96">
        <f>((D600='SOLICITUD INSCRIPCIÓN'!$D$8)*1)*K600</f>
        <v>0</v>
      </c>
      <c r="Q600" s="96">
        <f>(RANK($P600,$P$2:$P$1500,0)+COUNTIF($P$2:$P600,P600)-1)*P600</f>
        <v>0</v>
      </c>
      <c r="R600" s="96">
        <f t="shared" si="45"/>
        <v>0</v>
      </c>
      <c r="S600" s="96" t="str">
        <f t="shared" si="46"/>
        <v/>
      </c>
      <c r="T600" s="96" t="str">
        <f t="shared" si="47"/>
        <v/>
      </c>
    </row>
    <row r="601" spans="1:20" ht="15" customHeight="1">
      <c r="A601" s="101"/>
      <c r="B601" s="102"/>
      <c r="C601" s="102"/>
      <c r="D601" s="102"/>
      <c r="E601" s="102"/>
      <c r="F601" s="102"/>
      <c r="G601" s="103"/>
      <c r="H601" s="102"/>
      <c r="I601" s="49"/>
      <c r="J601" s="95">
        <f t="shared" si="48"/>
        <v>0</v>
      </c>
      <c r="K601" s="96">
        <f t="shared" si="49"/>
        <v>0</v>
      </c>
      <c r="L601" s="96">
        <f>(D601='SOLICITUD INSCRIPCIÓN'!$D$8)*1</f>
        <v>1</v>
      </c>
      <c r="M601" s="96">
        <f>(RANK($L601,$L$2:$L$1500,0)+COUNTIF($L$2:$L601,L601)-1)*L601</f>
        <v>600</v>
      </c>
      <c r="N601" s="96">
        <f>((D601='SOLICITUD INSCRIPCIÓN'!$D$8)*1)*J601</f>
        <v>0</v>
      </c>
      <c r="O601" s="96">
        <f>(RANK($N601,$N$2:$N$1500,0)+COUNTIF($N$2:$N601,N601)-1)*N601</f>
        <v>0</v>
      </c>
      <c r="P601" s="96">
        <f>((D601='SOLICITUD INSCRIPCIÓN'!$D$8)*1)*K601</f>
        <v>0</v>
      </c>
      <c r="Q601" s="96">
        <f>(RANK($P601,$P$2:$P$1500,0)+COUNTIF($P$2:$P601,P601)-1)*P601</f>
        <v>0</v>
      </c>
      <c r="R601" s="96">
        <f t="shared" si="45"/>
        <v>0</v>
      </c>
      <c r="S601" s="96" t="str">
        <f t="shared" si="46"/>
        <v/>
      </c>
      <c r="T601" s="96" t="str">
        <f t="shared" si="47"/>
        <v/>
      </c>
    </row>
    <row r="602" spans="1:20" ht="15" customHeight="1">
      <c r="A602" s="101"/>
      <c r="B602" s="102"/>
      <c r="C602" s="102"/>
      <c r="D602" s="102"/>
      <c r="E602" s="102"/>
      <c r="F602" s="102"/>
      <c r="G602" s="103"/>
      <c r="H602" s="102"/>
      <c r="I602" s="49"/>
      <c r="J602" s="95">
        <f t="shared" si="48"/>
        <v>0</v>
      </c>
      <c r="K602" s="96">
        <f t="shared" si="49"/>
        <v>0</v>
      </c>
      <c r="L602" s="96">
        <f>(D602='SOLICITUD INSCRIPCIÓN'!$D$8)*1</f>
        <v>1</v>
      </c>
      <c r="M602" s="96">
        <f>(RANK($L602,$L$2:$L$1500,0)+COUNTIF($L$2:$L602,L602)-1)*L602</f>
        <v>601</v>
      </c>
      <c r="N602" s="96">
        <f>((D602='SOLICITUD INSCRIPCIÓN'!$D$8)*1)*J602</f>
        <v>0</v>
      </c>
      <c r="O602" s="96">
        <f>(RANK($N602,$N$2:$N$1500,0)+COUNTIF($N$2:$N602,N602)-1)*N602</f>
        <v>0</v>
      </c>
      <c r="P602" s="96">
        <f>((D602='SOLICITUD INSCRIPCIÓN'!$D$8)*1)*K602</f>
        <v>0</v>
      </c>
      <c r="Q602" s="96">
        <f>(RANK($P602,$P$2:$P$1500,0)+COUNTIF($P$2:$P602,P602)-1)*P602</f>
        <v>0</v>
      </c>
      <c r="R602" s="96">
        <f t="shared" si="45"/>
        <v>0</v>
      </c>
      <c r="S602" s="96" t="str">
        <f t="shared" si="46"/>
        <v/>
      </c>
      <c r="T602" s="96" t="str">
        <f t="shared" si="47"/>
        <v/>
      </c>
    </row>
    <row r="603" spans="1:20" ht="15" customHeight="1">
      <c r="A603" s="101"/>
      <c r="B603" s="102"/>
      <c r="C603" s="102"/>
      <c r="D603" s="102"/>
      <c r="E603" s="102"/>
      <c r="F603" s="102"/>
      <c r="G603" s="103"/>
      <c r="H603" s="102"/>
      <c r="I603" s="49"/>
      <c r="J603" s="95">
        <f t="shared" si="48"/>
        <v>0</v>
      </c>
      <c r="K603" s="96">
        <f t="shared" si="49"/>
        <v>0</v>
      </c>
      <c r="L603" s="96">
        <f>(D603='SOLICITUD INSCRIPCIÓN'!$D$8)*1</f>
        <v>1</v>
      </c>
      <c r="M603" s="96">
        <f>(RANK($L603,$L$2:$L$1500,0)+COUNTIF($L$2:$L603,L603)-1)*L603</f>
        <v>602</v>
      </c>
      <c r="N603" s="96">
        <f>((D603='SOLICITUD INSCRIPCIÓN'!$D$8)*1)*J603</f>
        <v>0</v>
      </c>
      <c r="O603" s="96">
        <f>(RANK($N603,$N$2:$N$1500,0)+COUNTIF($N$2:$N603,N603)-1)*N603</f>
        <v>0</v>
      </c>
      <c r="P603" s="96">
        <f>((D603='SOLICITUD INSCRIPCIÓN'!$D$8)*1)*K603</f>
        <v>0</v>
      </c>
      <c r="Q603" s="96">
        <f>(RANK($P603,$P$2:$P$1500,0)+COUNTIF($P$2:$P603,P603)-1)*P603</f>
        <v>0</v>
      </c>
      <c r="R603" s="96">
        <f t="shared" si="45"/>
        <v>0</v>
      </c>
      <c r="S603" s="96" t="str">
        <f t="shared" si="46"/>
        <v/>
      </c>
      <c r="T603" s="96" t="str">
        <f t="shared" si="47"/>
        <v/>
      </c>
    </row>
    <row r="604" spans="1:20" ht="15" customHeight="1">
      <c r="A604" s="101"/>
      <c r="B604" s="102"/>
      <c r="C604" s="102"/>
      <c r="D604" s="102"/>
      <c r="E604" s="102"/>
      <c r="F604" s="102"/>
      <c r="G604" s="103"/>
      <c r="H604" s="102"/>
      <c r="I604" s="49"/>
      <c r="J604" s="95">
        <f t="shared" si="48"/>
        <v>0</v>
      </c>
      <c r="K604" s="96">
        <f t="shared" si="49"/>
        <v>0</v>
      </c>
      <c r="L604" s="96">
        <f>(D604='SOLICITUD INSCRIPCIÓN'!$D$8)*1</f>
        <v>1</v>
      </c>
      <c r="M604" s="96">
        <f>(RANK($L604,$L$2:$L$1500,0)+COUNTIF($L$2:$L604,L604)-1)*L604</f>
        <v>603</v>
      </c>
      <c r="N604" s="96">
        <f>((D604='SOLICITUD INSCRIPCIÓN'!$D$8)*1)*J604</f>
        <v>0</v>
      </c>
      <c r="O604" s="96">
        <f>(RANK($N604,$N$2:$N$1500,0)+COUNTIF($N$2:$N604,N604)-1)*N604</f>
        <v>0</v>
      </c>
      <c r="P604" s="96">
        <f>((D604='SOLICITUD INSCRIPCIÓN'!$D$8)*1)*K604</f>
        <v>0</v>
      </c>
      <c r="Q604" s="96">
        <f>(RANK($P604,$P$2:$P$1500,0)+COUNTIF($P$2:$P604,P604)-1)*P604</f>
        <v>0</v>
      </c>
      <c r="R604" s="96">
        <f t="shared" si="45"/>
        <v>0</v>
      </c>
      <c r="S604" s="96" t="str">
        <f t="shared" si="46"/>
        <v/>
      </c>
      <c r="T604" s="96" t="str">
        <f t="shared" si="47"/>
        <v/>
      </c>
    </row>
    <row r="605" spans="1:20" ht="15" customHeight="1">
      <c r="A605" s="101"/>
      <c r="B605" s="102"/>
      <c r="C605" s="102"/>
      <c r="D605" s="102"/>
      <c r="E605" s="102"/>
      <c r="F605" s="102"/>
      <c r="G605" s="103"/>
      <c r="H605" s="102"/>
      <c r="I605" s="49"/>
      <c r="J605" s="95">
        <f t="shared" si="48"/>
        <v>0</v>
      </c>
      <c r="K605" s="96">
        <f t="shared" si="49"/>
        <v>0</v>
      </c>
      <c r="L605" s="96">
        <f>(D605='SOLICITUD INSCRIPCIÓN'!$D$8)*1</f>
        <v>1</v>
      </c>
      <c r="M605" s="96">
        <f>(RANK($L605,$L$2:$L$1500,0)+COUNTIF($L$2:$L605,L605)-1)*L605</f>
        <v>604</v>
      </c>
      <c r="N605" s="96">
        <f>((D605='SOLICITUD INSCRIPCIÓN'!$D$8)*1)*J605</f>
        <v>0</v>
      </c>
      <c r="O605" s="96">
        <f>(RANK($N605,$N$2:$N$1500,0)+COUNTIF($N$2:$N605,N605)-1)*N605</f>
        <v>0</v>
      </c>
      <c r="P605" s="96">
        <f>((D605='SOLICITUD INSCRIPCIÓN'!$D$8)*1)*K605</f>
        <v>0</v>
      </c>
      <c r="Q605" s="96">
        <f>(RANK($P605,$P$2:$P$1500,0)+COUNTIF($P$2:$P605,P605)-1)*P605</f>
        <v>0</v>
      </c>
      <c r="R605" s="96">
        <f t="shared" si="45"/>
        <v>0</v>
      </c>
      <c r="S605" s="96" t="str">
        <f t="shared" si="46"/>
        <v/>
      </c>
      <c r="T605" s="96" t="str">
        <f t="shared" si="47"/>
        <v/>
      </c>
    </row>
    <row r="606" spans="1:20" ht="15" customHeight="1">
      <c r="A606" s="101"/>
      <c r="B606" s="102"/>
      <c r="C606" s="102"/>
      <c r="D606" s="102"/>
      <c r="E606" s="102"/>
      <c r="F606" s="102"/>
      <c r="G606" s="103"/>
      <c r="H606" s="102"/>
      <c r="I606" s="49"/>
      <c r="J606" s="95">
        <f t="shared" si="48"/>
        <v>0</v>
      </c>
      <c r="K606" s="96">
        <f t="shared" si="49"/>
        <v>0</v>
      </c>
      <c r="L606" s="96">
        <f>(D606='SOLICITUD INSCRIPCIÓN'!$D$8)*1</f>
        <v>1</v>
      </c>
      <c r="M606" s="96">
        <f>(RANK($L606,$L$2:$L$1500,0)+COUNTIF($L$2:$L606,L606)-1)*L606</f>
        <v>605</v>
      </c>
      <c r="N606" s="96">
        <f>((D606='SOLICITUD INSCRIPCIÓN'!$D$8)*1)*J606</f>
        <v>0</v>
      </c>
      <c r="O606" s="96">
        <f>(RANK($N606,$N$2:$N$1500,0)+COUNTIF($N$2:$N606,N606)-1)*N606</f>
        <v>0</v>
      </c>
      <c r="P606" s="96">
        <f>((D606='SOLICITUD INSCRIPCIÓN'!$D$8)*1)*K606</f>
        <v>0</v>
      </c>
      <c r="Q606" s="96">
        <f>(RANK($P606,$P$2:$P$1500,0)+COUNTIF($P$2:$P606,P606)-1)*P606</f>
        <v>0</v>
      </c>
      <c r="R606" s="96">
        <f t="shared" si="45"/>
        <v>0</v>
      </c>
      <c r="S606" s="96" t="str">
        <f t="shared" si="46"/>
        <v/>
      </c>
      <c r="T606" s="96" t="str">
        <f t="shared" si="47"/>
        <v/>
      </c>
    </row>
    <row r="607" spans="1:20" ht="15" customHeight="1">
      <c r="A607" s="101"/>
      <c r="B607" s="102"/>
      <c r="C607" s="102"/>
      <c r="D607" s="102"/>
      <c r="E607" s="102"/>
      <c r="F607" s="102"/>
      <c r="G607" s="103"/>
      <c r="H607" s="102"/>
      <c r="I607" s="49"/>
      <c r="J607" s="95">
        <f t="shared" si="48"/>
        <v>0</v>
      </c>
      <c r="K607" s="96">
        <f t="shared" si="49"/>
        <v>0</v>
      </c>
      <c r="L607" s="96">
        <f>(D607='SOLICITUD INSCRIPCIÓN'!$D$8)*1</f>
        <v>1</v>
      </c>
      <c r="M607" s="96">
        <f>(RANK($L607,$L$2:$L$1500,0)+COUNTIF($L$2:$L607,L607)-1)*L607</f>
        <v>606</v>
      </c>
      <c r="N607" s="96">
        <f>((D607='SOLICITUD INSCRIPCIÓN'!$D$8)*1)*J607</f>
        <v>0</v>
      </c>
      <c r="O607" s="96">
        <f>(RANK($N607,$N$2:$N$1500,0)+COUNTIF($N$2:$N607,N607)-1)*N607</f>
        <v>0</v>
      </c>
      <c r="P607" s="96">
        <f>((D607='SOLICITUD INSCRIPCIÓN'!$D$8)*1)*K607</f>
        <v>0</v>
      </c>
      <c r="Q607" s="96">
        <f>(RANK($P607,$P$2:$P$1500,0)+COUNTIF($P$2:$P607,P607)-1)*P607</f>
        <v>0</v>
      </c>
      <c r="R607" s="96">
        <f t="shared" si="45"/>
        <v>0</v>
      </c>
      <c r="S607" s="96" t="str">
        <f t="shared" si="46"/>
        <v/>
      </c>
      <c r="T607" s="96" t="str">
        <f t="shared" si="47"/>
        <v/>
      </c>
    </row>
    <row r="608" spans="1:20" ht="15" customHeight="1">
      <c r="A608" s="101"/>
      <c r="B608" s="102"/>
      <c r="C608" s="102"/>
      <c r="D608" s="102"/>
      <c r="E608" s="102"/>
      <c r="F608" s="102"/>
      <c r="G608" s="103"/>
      <c r="H608" s="102"/>
      <c r="I608" s="49"/>
      <c r="J608" s="95">
        <f t="shared" si="48"/>
        <v>0</v>
      </c>
      <c r="K608" s="96">
        <f t="shared" si="49"/>
        <v>0</v>
      </c>
      <c r="L608" s="96">
        <f>(D608='SOLICITUD INSCRIPCIÓN'!$D$8)*1</f>
        <v>1</v>
      </c>
      <c r="M608" s="96">
        <f>(RANK($L608,$L$2:$L$1500,0)+COUNTIF($L$2:$L608,L608)-1)*L608</f>
        <v>607</v>
      </c>
      <c r="N608" s="96">
        <f>((D608='SOLICITUD INSCRIPCIÓN'!$D$8)*1)*J608</f>
        <v>0</v>
      </c>
      <c r="O608" s="96">
        <f>(RANK($N608,$N$2:$N$1500,0)+COUNTIF($N$2:$N608,N608)-1)*N608</f>
        <v>0</v>
      </c>
      <c r="P608" s="96">
        <f>((D608='SOLICITUD INSCRIPCIÓN'!$D$8)*1)*K608</f>
        <v>0</v>
      </c>
      <c r="Q608" s="96">
        <f>(RANK($P608,$P$2:$P$1500,0)+COUNTIF($P$2:$P608,P608)-1)*P608</f>
        <v>0</v>
      </c>
      <c r="R608" s="96">
        <f t="shared" si="45"/>
        <v>0</v>
      </c>
      <c r="S608" s="96" t="str">
        <f t="shared" si="46"/>
        <v/>
      </c>
      <c r="T608" s="96" t="str">
        <f t="shared" si="47"/>
        <v/>
      </c>
    </row>
    <row r="609" spans="1:20" ht="15" customHeight="1">
      <c r="A609" s="101"/>
      <c r="B609" s="102"/>
      <c r="C609" s="102"/>
      <c r="D609" s="102"/>
      <c r="E609" s="102"/>
      <c r="F609" s="102"/>
      <c r="G609" s="103"/>
      <c r="H609" s="102"/>
      <c r="I609" s="49"/>
      <c r="J609" s="95">
        <f t="shared" si="48"/>
        <v>0</v>
      </c>
      <c r="K609" s="96">
        <f t="shared" si="49"/>
        <v>0</v>
      </c>
      <c r="L609" s="96">
        <f>(D609='SOLICITUD INSCRIPCIÓN'!$D$8)*1</f>
        <v>1</v>
      </c>
      <c r="M609" s="96">
        <f>(RANK($L609,$L$2:$L$1500,0)+COUNTIF($L$2:$L609,L609)-1)*L609</f>
        <v>608</v>
      </c>
      <c r="N609" s="96">
        <f>((D609='SOLICITUD INSCRIPCIÓN'!$D$8)*1)*J609</f>
        <v>0</v>
      </c>
      <c r="O609" s="96">
        <f>(RANK($N609,$N$2:$N$1500,0)+COUNTIF($N$2:$N609,N609)-1)*N609</f>
        <v>0</v>
      </c>
      <c r="P609" s="96">
        <f>((D609='SOLICITUD INSCRIPCIÓN'!$D$8)*1)*K609</f>
        <v>0</v>
      </c>
      <c r="Q609" s="96">
        <f>(RANK($P609,$P$2:$P$1500,0)+COUNTIF($P$2:$P609,P609)-1)*P609</f>
        <v>0</v>
      </c>
      <c r="R609" s="96">
        <f t="shared" si="45"/>
        <v>0</v>
      </c>
      <c r="S609" s="96" t="str">
        <f t="shared" si="46"/>
        <v/>
      </c>
      <c r="T609" s="96" t="str">
        <f t="shared" si="47"/>
        <v/>
      </c>
    </row>
    <row r="610" spans="1:20" ht="15" customHeight="1">
      <c r="A610" s="101"/>
      <c r="B610" s="102"/>
      <c r="C610" s="102"/>
      <c r="D610" s="102"/>
      <c r="E610" s="102"/>
      <c r="F610" s="102"/>
      <c r="G610" s="103"/>
      <c r="H610" s="102"/>
      <c r="I610" s="49"/>
      <c r="J610" s="95">
        <f t="shared" si="48"/>
        <v>0</v>
      </c>
      <c r="K610" s="96">
        <f t="shared" si="49"/>
        <v>0</v>
      </c>
      <c r="L610" s="96">
        <f>(D610='SOLICITUD INSCRIPCIÓN'!$D$8)*1</f>
        <v>1</v>
      </c>
      <c r="M610" s="96">
        <f>(RANK($L610,$L$2:$L$1500,0)+COUNTIF($L$2:$L610,L610)-1)*L610</f>
        <v>609</v>
      </c>
      <c r="N610" s="96">
        <f>((D610='SOLICITUD INSCRIPCIÓN'!$D$8)*1)*J610</f>
        <v>0</v>
      </c>
      <c r="O610" s="96">
        <f>(RANK($N610,$N$2:$N$1500,0)+COUNTIF($N$2:$N610,N610)-1)*N610</f>
        <v>0</v>
      </c>
      <c r="P610" s="96">
        <f>((D610='SOLICITUD INSCRIPCIÓN'!$D$8)*1)*K610</f>
        <v>0</v>
      </c>
      <c r="Q610" s="96">
        <f>(RANK($P610,$P$2:$P$1500,0)+COUNTIF($P$2:$P610,P610)-1)*P610</f>
        <v>0</v>
      </c>
      <c r="R610" s="96">
        <f t="shared" si="45"/>
        <v>0</v>
      </c>
      <c r="S610" s="96" t="str">
        <f t="shared" si="46"/>
        <v/>
      </c>
      <c r="T610" s="96" t="str">
        <f t="shared" si="47"/>
        <v/>
      </c>
    </row>
    <row r="611" spans="1:20" ht="15" customHeight="1">
      <c r="A611" s="101"/>
      <c r="B611" s="102"/>
      <c r="C611" s="102"/>
      <c r="D611" s="102"/>
      <c r="E611" s="102"/>
      <c r="F611" s="102"/>
      <c r="G611" s="103"/>
      <c r="H611" s="102"/>
      <c r="I611" s="49"/>
      <c r="J611" s="95">
        <f t="shared" si="48"/>
        <v>0</v>
      </c>
      <c r="K611" s="96">
        <f t="shared" si="49"/>
        <v>0</v>
      </c>
      <c r="L611" s="96">
        <f>(D611='SOLICITUD INSCRIPCIÓN'!$D$8)*1</f>
        <v>1</v>
      </c>
      <c r="M611" s="96">
        <f>(RANK($L611,$L$2:$L$1500,0)+COUNTIF($L$2:$L611,L611)-1)*L611</f>
        <v>610</v>
      </c>
      <c r="N611" s="96">
        <f>((D611='SOLICITUD INSCRIPCIÓN'!$D$8)*1)*J611</f>
        <v>0</v>
      </c>
      <c r="O611" s="96">
        <f>(RANK($N611,$N$2:$N$1500,0)+COUNTIF($N$2:$N611,N611)-1)*N611</f>
        <v>0</v>
      </c>
      <c r="P611" s="96">
        <f>((D611='SOLICITUD INSCRIPCIÓN'!$D$8)*1)*K611</f>
        <v>0</v>
      </c>
      <c r="Q611" s="96">
        <f>(RANK($P611,$P$2:$P$1500,0)+COUNTIF($P$2:$P611,P611)-1)*P611</f>
        <v>0</v>
      </c>
      <c r="R611" s="96">
        <f t="shared" si="45"/>
        <v>0</v>
      </c>
      <c r="S611" s="96" t="str">
        <f t="shared" si="46"/>
        <v/>
      </c>
      <c r="T611" s="96" t="str">
        <f t="shared" si="47"/>
        <v/>
      </c>
    </row>
    <row r="612" spans="1:20" ht="15" customHeight="1">
      <c r="A612" s="101"/>
      <c r="B612" s="102"/>
      <c r="C612" s="102"/>
      <c r="D612" s="102"/>
      <c r="E612" s="102"/>
      <c r="F612" s="102"/>
      <c r="G612" s="103"/>
      <c r="H612" s="102"/>
      <c r="I612" s="49"/>
      <c r="J612" s="95">
        <f t="shared" si="48"/>
        <v>0</v>
      </c>
      <c r="K612" s="96">
        <f t="shared" si="49"/>
        <v>0</v>
      </c>
      <c r="L612" s="96">
        <f>(D612='SOLICITUD INSCRIPCIÓN'!$D$8)*1</f>
        <v>1</v>
      </c>
      <c r="M612" s="96">
        <f>(RANK($L612,$L$2:$L$1500,0)+COUNTIF($L$2:$L612,L612)-1)*L612</f>
        <v>611</v>
      </c>
      <c r="N612" s="96">
        <f>((D612='SOLICITUD INSCRIPCIÓN'!$D$8)*1)*J612</f>
        <v>0</v>
      </c>
      <c r="O612" s="96">
        <f>(RANK($N612,$N$2:$N$1500,0)+COUNTIF($N$2:$N612,N612)-1)*N612</f>
        <v>0</v>
      </c>
      <c r="P612" s="96">
        <f>((D612='SOLICITUD INSCRIPCIÓN'!$D$8)*1)*K612</f>
        <v>0</v>
      </c>
      <c r="Q612" s="96">
        <f>(RANK($P612,$P$2:$P$1500,0)+COUNTIF($P$2:$P612,P612)-1)*P612</f>
        <v>0</v>
      </c>
      <c r="R612" s="96">
        <f t="shared" si="45"/>
        <v>0</v>
      </c>
      <c r="S612" s="96" t="str">
        <f t="shared" si="46"/>
        <v/>
      </c>
      <c r="T612" s="96" t="str">
        <f t="shared" si="47"/>
        <v/>
      </c>
    </row>
    <row r="613" spans="1:20" ht="15" customHeight="1">
      <c r="A613" s="101"/>
      <c r="B613" s="102"/>
      <c r="C613" s="102"/>
      <c r="D613" s="102"/>
      <c r="E613" s="102"/>
      <c r="F613" s="102"/>
      <c r="G613" s="103"/>
      <c r="H613" s="102"/>
      <c r="I613" s="49"/>
      <c r="J613" s="95">
        <f t="shared" si="48"/>
        <v>0</v>
      </c>
      <c r="K613" s="96">
        <f t="shared" si="49"/>
        <v>0</v>
      </c>
      <c r="L613" s="96">
        <f>(D613='SOLICITUD INSCRIPCIÓN'!$D$8)*1</f>
        <v>1</v>
      </c>
      <c r="M613" s="96">
        <f>(RANK($L613,$L$2:$L$1500,0)+COUNTIF($L$2:$L613,L613)-1)*L613</f>
        <v>612</v>
      </c>
      <c r="N613" s="96">
        <f>((D613='SOLICITUD INSCRIPCIÓN'!$D$8)*1)*J613</f>
        <v>0</v>
      </c>
      <c r="O613" s="96">
        <f>(RANK($N613,$N$2:$N$1500,0)+COUNTIF($N$2:$N613,N613)-1)*N613</f>
        <v>0</v>
      </c>
      <c r="P613" s="96">
        <f>((D613='SOLICITUD INSCRIPCIÓN'!$D$8)*1)*K613</f>
        <v>0</v>
      </c>
      <c r="Q613" s="96">
        <f>(RANK($P613,$P$2:$P$1500,0)+COUNTIF($P$2:$P613,P613)-1)*P613</f>
        <v>0</v>
      </c>
      <c r="R613" s="96">
        <f t="shared" si="45"/>
        <v>0</v>
      </c>
      <c r="S613" s="96" t="str">
        <f t="shared" si="46"/>
        <v/>
      </c>
      <c r="T613" s="96" t="str">
        <f t="shared" si="47"/>
        <v/>
      </c>
    </row>
    <row r="614" spans="1:20" ht="15" customHeight="1">
      <c r="A614" s="101"/>
      <c r="B614" s="102"/>
      <c r="C614" s="102"/>
      <c r="D614" s="102"/>
      <c r="E614" s="102"/>
      <c r="F614" s="102"/>
      <c r="G614" s="103"/>
      <c r="H614" s="102"/>
      <c r="I614" s="49"/>
      <c r="J614" s="95">
        <f t="shared" si="48"/>
        <v>0</v>
      </c>
      <c r="K614" s="96">
        <f t="shared" si="49"/>
        <v>0</v>
      </c>
      <c r="L614" s="96">
        <f>(D614='SOLICITUD INSCRIPCIÓN'!$D$8)*1</f>
        <v>1</v>
      </c>
      <c r="M614" s="96">
        <f>(RANK($L614,$L$2:$L$1500,0)+COUNTIF($L$2:$L614,L614)-1)*L614</f>
        <v>613</v>
      </c>
      <c r="N614" s="96">
        <f>((D614='SOLICITUD INSCRIPCIÓN'!$D$8)*1)*J614</f>
        <v>0</v>
      </c>
      <c r="O614" s="96">
        <f>(RANK($N614,$N$2:$N$1500,0)+COUNTIF($N$2:$N614,N614)-1)*N614</f>
        <v>0</v>
      </c>
      <c r="P614" s="96">
        <f>((D614='SOLICITUD INSCRIPCIÓN'!$D$8)*1)*K614</f>
        <v>0</v>
      </c>
      <c r="Q614" s="96">
        <f>(RANK($P614,$P$2:$P$1500,0)+COUNTIF($P$2:$P614,P614)-1)*P614</f>
        <v>0</v>
      </c>
      <c r="R614" s="96">
        <f t="shared" si="45"/>
        <v>0</v>
      </c>
      <c r="S614" s="96" t="str">
        <f t="shared" si="46"/>
        <v/>
      </c>
      <c r="T614" s="96" t="str">
        <f t="shared" si="47"/>
        <v/>
      </c>
    </row>
    <row r="615" spans="1:20" ht="15" customHeight="1">
      <c r="A615" s="101"/>
      <c r="B615" s="102"/>
      <c r="C615" s="102"/>
      <c r="D615" s="102"/>
      <c r="E615" s="102"/>
      <c r="F615" s="102"/>
      <c r="G615" s="103"/>
      <c r="H615" s="102"/>
      <c r="I615" s="49"/>
      <c r="J615" s="95">
        <f t="shared" si="48"/>
        <v>0</v>
      </c>
      <c r="K615" s="96">
        <f t="shared" si="49"/>
        <v>0</v>
      </c>
      <c r="L615" s="96">
        <f>(D615='SOLICITUD INSCRIPCIÓN'!$D$8)*1</f>
        <v>1</v>
      </c>
      <c r="M615" s="96">
        <f>(RANK($L615,$L$2:$L$1500,0)+COUNTIF($L$2:$L615,L615)-1)*L615</f>
        <v>614</v>
      </c>
      <c r="N615" s="96">
        <f>((D615='SOLICITUD INSCRIPCIÓN'!$D$8)*1)*J615</f>
        <v>0</v>
      </c>
      <c r="O615" s="96">
        <f>(RANK($N615,$N$2:$N$1500,0)+COUNTIF($N$2:$N615,N615)-1)*N615</f>
        <v>0</v>
      </c>
      <c r="P615" s="96">
        <f>((D615='SOLICITUD INSCRIPCIÓN'!$D$8)*1)*K615</f>
        <v>0</v>
      </c>
      <c r="Q615" s="96">
        <f>(RANK($P615,$P$2:$P$1500,0)+COUNTIF($P$2:$P615,P615)-1)*P615</f>
        <v>0</v>
      </c>
      <c r="R615" s="96">
        <f t="shared" si="45"/>
        <v>0</v>
      </c>
      <c r="S615" s="96" t="str">
        <f t="shared" si="46"/>
        <v/>
      </c>
      <c r="T615" s="96" t="str">
        <f t="shared" si="47"/>
        <v/>
      </c>
    </row>
    <row r="616" spans="1:20" ht="15" customHeight="1">
      <c r="A616" s="101"/>
      <c r="B616" s="102"/>
      <c r="C616" s="102"/>
      <c r="D616" s="102"/>
      <c r="E616" s="102"/>
      <c r="F616" s="102"/>
      <c r="G616" s="103"/>
      <c r="H616" s="102"/>
      <c r="I616" s="49"/>
      <c r="J616" s="95">
        <f t="shared" si="48"/>
        <v>0</v>
      </c>
      <c r="K616" s="96">
        <f t="shared" si="49"/>
        <v>0</v>
      </c>
      <c r="L616" s="96">
        <f>(D616='SOLICITUD INSCRIPCIÓN'!$D$8)*1</f>
        <v>1</v>
      </c>
      <c r="M616" s="96">
        <f>(RANK($L616,$L$2:$L$1500,0)+COUNTIF($L$2:$L616,L616)-1)*L616</f>
        <v>615</v>
      </c>
      <c r="N616" s="96">
        <f>((D616='SOLICITUD INSCRIPCIÓN'!$D$8)*1)*J616</f>
        <v>0</v>
      </c>
      <c r="O616" s="96">
        <f>(RANK($N616,$N$2:$N$1500,0)+COUNTIF($N$2:$N616,N616)-1)*N616</f>
        <v>0</v>
      </c>
      <c r="P616" s="96">
        <f>((D616='SOLICITUD INSCRIPCIÓN'!$D$8)*1)*K616</f>
        <v>0</v>
      </c>
      <c r="Q616" s="96">
        <f>(RANK($P616,$P$2:$P$1500,0)+COUNTIF($P$2:$P616,P616)-1)*P616</f>
        <v>0</v>
      </c>
      <c r="R616" s="96">
        <f t="shared" si="45"/>
        <v>0</v>
      </c>
      <c r="S616" s="96" t="str">
        <f t="shared" si="46"/>
        <v/>
      </c>
      <c r="T616" s="96" t="str">
        <f t="shared" si="47"/>
        <v/>
      </c>
    </row>
    <row r="617" spans="1:20" ht="15" customHeight="1">
      <c r="A617" s="101"/>
      <c r="B617" s="102"/>
      <c r="C617" s="102"/>
      <c r="D617" s="102"/>
      <c r="E617" s="102"/>
      <c r="F617" s="102"/>
      <c r="G617" s="103"/>
      <c r="H617" s="102"/>
      <c r="I617" s="49"/>
      <c r="J617" s="95">
        <f t="shared" si="48"/>
        <v>0</v>
      </c>
      <c r="K617" s="96">
        <f t="shared" si="49"/>
        <v>0</v>
      </c>
      <c r="L617" s="96">
        <f>(D617='SOLICITUD INSCRIPCIÓN'!$D$8)*1</f>
        <v>1</v>
      </c>
      <c r="M617" s="96">
        <f>(RANK($L617,$L$2:$L$1500,0)+COUNTIF($L$2:$L617,L617)-1)*L617</f>
        <v>616</v>
      </c>
      <c r="N617" s="96">
        <f>((D617='SOLICITUD INSCRIPCIÓN'!$D$8)*1)*J617</f>
        <v>0</v>
      </c>
      <c r="O617" s="96">
        <f>(RANK($N617,$N$2:$N$1500,0)+COUNTIF($N$2:$N617,N617)-1)*N617</f>
        <v>0</v>
      </c>
      <c r="P617" s="96">
        <f>((D617='SOLICITUD INSCRIPCIÓN'!$D$8)*1)*K617</f>
        <v>0</v>
      </c>
      <c r="Q617" s="96">
        <f>(RANK($P617,$P$2:$P$1500,0)+COUNTIF($P$2:$P617,P617)-1)*P617</f>
        <v>0</v>
      </c>
      <c r="R617" s="96">
        <f t="shared" si="45"/>
        <v>0</v>
      </c>
      <c r="S617" s="96" t="str">
        <f t="shared" si="46"/>
        <v/>
      </c>
      <c r="T617" s="96" t="str">
        <f t="shared" si="47"/>
        <v/>
      </c>
    </row>
    <row r="618" spans="1:20" ht="15" customHeight="1">
      <c r="A618" s="101"/>
      <c r="B618" s="102"/>
      <c r="C618" s="102"/>
      <c r="D618" s="102"/>
      <c r="E618" s="102"/>
      <c r="F618" s="102"/>
      <c r="G618" s="103"/>
      <c r="H618" s="102"/>
      <c r="I618" s="49"/>
      <c r="J618" s="95">
        <f t="shared" si="48"/>
        <v>0</v>
      </c>
      <c r="K618" s="96">
        <f t="shared" si="49"/>
        <v>0</v>
      </c>
      <c r="L618" s="96">
        <f>(D618='SOLICITUD INSCRIPCIÓN'!$D$8)*1</f>
        <v>1</v>
      </c>
      <c r="M618" s="96">
        <f>(RANK($L618,$L$2:$L$1500,0)+COUNTIF($L$2:$L618,L618)-1)*L618</f>
        <v>617</v>
      </c>
      <c r="N618" s="96">
        <f>((D618='SOLICITUD INSCRIPCIÓN'!$D$8)*1)*J618</f>
        <v>0</v>
      </c>
      <c r="O618" s="96">
        <f>(RANK($N618,$N$2:$N$1500,0)+COUNTIF($N$2:$N618,N618)-1)*N618</f>
        <v>0</v>
      </c>
      <c r="P618" s="96">
        <f>((D618='SOLICITUD INSCRIPCIÓN'!$D$8)*1)*K618</f>
        <v>0</v>
      </c>
      <c r="Q618" s="96">
        <f>(RANK($P618,$P$2:$P$1500,0)+COUNTIF($P$2:$P618,P618)-1)*P618</f>
        <v>0</v>
      </c>
      <c r="R618" s="96">
        <f t="shared" si="45"/>
        <v>0</v>
      </c>
      <c r="S618" s="96" t="str">
        <f t="shared" si="46"/>
        <v/>
      </c>
      <c r="T618" s="96" t="str">
        <f t="shared" si="47"/>
        <v/>
      </c>
    </row>
    <row r="619" spans="1:20" ht="15" customHeight="1">
      <c r="A619" s="101"/>
      <c r="B619" s="102"/>
      <c r="C619" s="102"/>
      <c r="D619" s="102"/>
      <c r="E619" s="102"/>
      <c r="F619" s="102"/>
      <c r="G619" s="103"/>
      <c r="H619" s="102"/>
      <c r="I619" s="49"/>
      <c r="J619" s="95">
        <f t="shared" si="48"/>
        <v>0</v>
      </c>
      <c r="K619" s="96">
        <f t="shared" si="49"/>
        <v>0</v>
      </c>
      <c r="L619" s="96">
        <f>(D619='SOLICITUD INSCRIPCIÓN'!$D$8)*1</f>
        <v>1</v>
      </c>
      <c r="M619" s="96">
        <f>(RANK($L619,$L$2:$L$1500,0)+COUNTIF($L$2:$L619,L619)-1)*L619</f>
        <v>618</v>
      </c>
      <c r="N619" s="96">
        <f>((D619='SOLICITUD INSCRIPCIÓN'!$D$8)*1)*J619</f>
        <v>0</v>
      </c>
      <c r="O619" s="96">
        <f>(RANK($N619,$N$2:$N$1500,0)+COUNTIF($N$2:$N619,N619)-1)*N619</f>
        <v>0</v>
      </c>
      <c r="P619" s="96">
        <f>((D619='SOLICITUD INSCRIPCIÓN'!$D$8)*1)*K619</f>
        <v>0</v>
      </c>
      <c r="Q619" s="96">
        <f>(RANK($P619,$P$2:$P$1500,0)+COUNTIF($P$2:$P619,P619)-1)*P619</f>
        <v>0</v>
      </c>
      <c r="R619" s="96">
        <f t="shared" si="45"/>
        <v>0</v>
      </c>
      <c r="S619" s="96" t="str">
        <f t="shared" si="46"/>
        <v/>
      </c>
      <c r="T619" s="96" t="str">
        <f t="shared" si="47"/>
        <v/>
      </c>
    </row>
    <row r="620" spans="1:20" ht="15" customHeight="1">
      <c r="A620" s="101"/>
      <c r="B620" s="102"/>
      <c r="C620" s="102"/>
      <c r="D620" s="102"/>
      <c r="E620" s="102"/>
      <c r="F620" s="102"/>
      <c r="G620" s="103"/>
      <c r="H620" s="102"/>
      <c r="I620" s="49"/>
      <c r="J620" s="95">
        <f t="shared" si="48"/>
        <v>0</v>
      </c>
      <c r="K620" s="96">
        <f t="shared" si="49"/>
        <v>0</v>
      </c>
      <c r="L620" s="96">
        <f>(D620='SOLICITUD INSCRIPCIÓN'!$D$8)*1</f>
        <v>1</v>
      </c>
      <c r="M620" s="96">
        <f>(RANK($L620,$L$2:$L$1500,0)+COUNTIF($L$2:$L620,L620)-1)*L620</f>
        <v>619</v>
      </c>
      <c r="N620" s="96">
        <f>((D620='SOLICITUD INSCRIPCIÓN'!$D$8)*1)*J620</f>
        <v>0</v>
      </c>
      <c r="O620" s="96">
        <f>(RANK($N620,$N$2:$N$1500,0)+COUNTIF($N$2:$N620,N620)-1)*N620</f>
        <v>0</v>
      </c>
      <c r="P620" s="96">
        <f>((D620='SOLICITUD INSCRIPCIÓN'!$D$8)*1)*K620</f>
        <v>0</v>
      </c>
      <c r="Q620" s="96">
        <f>(RANK($P620,$P$2:$P$1500,0)+COUNTIF($P$2:$P620,P620)-1)*P620</f>
        <v>0</v>
      </c>
      <c r="R620" s="96">
        <f t="shared" si="45"/>
        <v>0</v>
      </c>
      <c r="S620" s="96" t="str">
        <f t="shared" si="46"/>
        <v/>
      </c>
      <c r="T620" s="96" t="str">
        <f t="shared" si="47"/>
        <v/>
      </c>
    </row>
    <row r="621" spans="1:20" ht="15" customHeight="1">
      <c r="A621" s="101"/>
      <c r="B621" s="102"/>
      <c r="C621" s="102"/>
      <c r="D621" s="102"/>
      <c r="E621" s="102"/>
      <c r="F621" s="102"/>
      <c r="G621" s="103"/>
      <c r="H621" s="102"/>
      <c r="I621" s="49"/>
      <c r="J621" s="95">
        <f t="shared" si="48"/>
        <v>0</v>
      </c>
      <c r="K621" s="96">
        <f t="shared" si="49"/>
        <v>0</v>
      </c>
      <c r="L621" s="96">
        <f>(D621='SOLICITUD INSCRIPCIÓN'!$D$8)*1</f>
        <v>1</v>
      </c>
      <c r="M621" s="96">
        <f>(RANK($L621,$L$2:$L$1500,0)+COUNTIF($L$2:$L621,L621)-1)*L621</f>
        <v>620</v>
      </c>
      <c r="N621" s="96">
        <f>((D621='SOLICITUD INSCRIPCIÓN'!$D$8)*1)*J621</f>
        <v>0</v>
      </c>
      <c r="O621" s="96">
        <f>(RANK($N621,$N$2:$N$1500,0)+COUNTIF($N$2:$N621,N621)-1)*N621</f>
        <v>0</v>
      </c>
      <c r="P621" s="96">
        <f>((D621='SOLICITUD INSCRIPCIÓN'!$D$8)*1)*K621</f>
        <v>0</v>
      </c>
      <c r="Q621" s="96">
        <f>(RANK($P621,$P$2:$P$1500,0)+COUNTIF($P$2:$P621,P621)-1)*P621</f>
        <v>0</v>
      </c>
      <c r="R621" s="96">
        <f t="shared" si="45"/>
        <v>0</v>
      </c>
      <c r="S621" s="96" t="str">
        <f t="shared" si="46"/>
        <v/>
      </c>
      <c r="T621" s="96" t="str">
        <f t="shared" si="47"/>
        <v/>
      </c>
    </row>
    <row r="622" spans="1:20" ht="15" customHeight="1">
      <c r="A622" s="101"/>
      <c r="B622" s="102"/>
      <c r="C622" s="102"/>
      <c r="D622" s="102"/>
      <c r="E622" s="102"/>
      <c r="F622" s="102"/>
      <c r="G622" s="103"/>
      <c r="H622" s="102"/>
      <c r="I622" s="49"/>
      <c r="J622" s="95">
        <f t="shared" si="48"/>
        <v>0</v>
      </c>
      <c r="K622" s="96">
        <f t="shared" si="49"/>
        <v>0</v>
      </c>
      <c r="L622" s="96">
        <f>(D622='SOLICITUD INSCRIPCIÓN'!$D$8)*1</f>
        <v>1</v>
      </c>
      <c r="M622" s="96">
        <f>(RANK($L622,$L$2:$L$1500,0)+COUNTIF($L$2:$L622,L622)-1)*L622</f>
        <v>621</v>
      </c>
      <c r="N622" s="96">
        <f>((D622='SOLICITUD INSCRIPCIÓN'!$D$8)*1)*J622</f>
        <v>0</v>
      </c>
      <c r="O622" s="96">
        <f>(RANK($N622,$N$2:$N$1500,0)+COUNTIF($N$2:$N622,N622)-1)*N622</f>
        <v>0</v>
      </c>
      <c r="P622" s="96">
        <f>((D622='SOLICITUD INSCRIPCIÓN'!$D$8)*1)*K622</f>
        <v>0</v>
      </c>
      <c r="Q622" s="96">
        <f>(RANK($P622,$P$2:$P$1500,0)+COUNTIF($P$2:$P622,P622)-1)*P622</f>
        <v>0</v>
      </c>
      <c r="R622" s="96">
        <f t="shared" si="45"/>
        <v>0</v>
      </c>
      <c r="S622" s="96" t="str">
        <f t="shared" si="46"/>
        <v/>
      </c>
      <c r="T622" s="96" t="str">
        <f t="shared" si="47"/>
        <v/>
      </c>
    </row>
    <row r="623" spans="1:20" ht="15" customHeight="1">
      <c r="A623" s="101"/>
      <c r="B623" s="102"/>
      <c r="C623" s="102"/>
      <c r="D623" s="102"/>
      <c r="E623" s="102"/>
      <c r="F623" s="102"/>
      <c r="G623" s="103"/>
      <c r="H623" s="102"/>
      <c r="I623" s="49"/>
      <c r="J623" s="95">
        <f t="shared" si="48"/>
        <v>0</v>
      </c>
      <c r="K623" s="96">
        <f t="shared" si="49"/>
        <v>0</v>
      </c>
      <c r="L623" s="96">
        <f>(D623='SOLICITUD INSCRIPCIÓN'!$D$8)*1</f>
        <v>1</v>
      </c>
      <c r="M623" s="96">
        <f>(RANK($L623,$L$2:$L$1500,0)+COUNTIF($L$2:$L623,L623)-1)*L623</f>
        <v>622</v>
      </c>
      <c r="N623" s="96">
        <f>((D623='SOLICITUD INSCRIPCIÓN'!$D$8)*1)*J623</f>
        <v>0</v>
      </c>
      <c r="O623" s="96">
        <f>(RANK($N623,$N$2:$N$1500,0)+COUNTIF($N$2:$N623,N623)-1)*N623</f>
        <v>0</v>
      </c>
      <c r="P623" s="96">
        <f>((D623='SOLICITUD INSCRIPCIÓN'!$D$8)*1)*K623</f>
        <v>0</v>
      </c>
      <c r="Q623" s="96">
        <f>(RANK($P623,$P$2:$P$1500,0)+COUNTIF($P$2:$P623,P623)-1)*P623</f>
        <v>0</v>
      </c>
      <c r="R623" s="96">
        <f t="shared" si="45"/>
        <v>0</v>
      </c>
      <c r="S623" s="96" t="str">
        <f t="shared" si="46"/>
        <v/>
      </c>
      <c r="T623" s="96" t="str">
        <f t="shared" si="47"/>
        <v/>
      </c>
    </row>
    <row r="624" spans="1:20" ht="15" customHeight="1">
      <c r="A624" s="101"/>
      <c r="B624" s="102"/>
      <c r="C624" s="102"/>
      <c r="D624" s="102"/>
      <c r="E624" s="102"/>
      <c r="F624" s="102"/>
      <c r="G624" s="103"/>
      <c r="H624" s="102"/>
      <c r="I624" s="49"/>
      <c r="J624" s="95">
        <f t="shared" si="48"/>
        <v>0</v>
      </c>
      <c r="K624" s="96">
        <f t="shared" si="49"/>
        <v>0</v>
      </c>
      <c r="L624" s="96">
        <f>(D624='SOLICITUD INSCRIPCIÓN'!$D$8)*1</f>
        <v>1</v>
      </c>
      <c r="M624" s="96">
        <f>(RANK($L624,$L$2:$L$1500,0)+COUNTIF($L$2:$L624,L624)-1)*L624</f>
        <v>623</v>
      </c>
      <c r="N624" s="96">
        <f>((D624='SOLICITUD INSCRIPCIÓN'!$D$8)*1)*J624</f>
        <v>0</v>
      </c>
      <c r="O624" s="96">
        <f>(RANK($N624,$N$2:$N$1500,0)+COUNTIF($N$2:$N624,N624)-1)*N624</f>
        <v>0</v>
      </c>
      <c r="P624" s="96">
        <f>((D624='SOLICITUD INSCRIPCIÓN'!$D$8)*1)*K624</f>
        <v>0</v>
      </c>
      <c r="Q624" s="96">
        <f>(RANK($P624,$P$2:$P$1500,0)+COUNTIF($P$2:$P624,P624)-1)*P624</f>
        <v>0</v>
      </c>
      <c r="R624" s="96">
        <f t="shared" si="45"/>
        <v>0</v>
      </c>
      <c r="S624" s="96" t="str">
        <f t="shared" si="46"/>
        <v/>
      </c>
      <c r="T624" s="96" t="str">
        <f t="shared" si="47"/>
        <v/>
      </c>
    </row>
    <row r="625" spans="1:20" ht="15" customHeight="1">
      <c r="A625" s="101"/>
      <c r="B625" s="102"/>
      <c r="C625" s="102"/>
      <c r="D625" s="102"/>
      <c r="E625" s="102"/>
      <c r="F625" s="102"/>
      <c r="G625" s="103"/>
      <c r="H625" s="102"/>
      <c r="I625" s="49"/>
      <c r="J625" s="95">
        <f t="shared" si="48"/>
        <v>0</v>
      </c>
      <c r="K625" s="96">
        <f t="shared" si="49"/>
        <v>0</v>
      </c>
      <c r="L625" s="96">
        <f>(D625='SOLICITUD INSCRIPCIÓN'!$D$8)*1</f>
        <v>1</v>
      </c>
      <c r="M625" s="96">
        <f>(RANK($L625,$L$2:$L$1500,0)+COUNTIF($L$2:$L625,L625)-1)*L625</f>
        <v>624</v>
      </c>
      <c r="N625" s="96">
        <f>((D625='SOLICITUD INSCRIPCIÓN'!$D$8)*1)*J625</f>
        <v>0</v>
      </c>
      <c r="O625" s="96">
        <f>(RANK($N625,$N$2:$N$1500,0)+COUNTIF($N$2:$N625,N625)-1)*N625</f>
        <v>0</v>
      </c>
      <c r="P625" s="96">
        <f>((D625='SOLICITUD INSCRIPCIÓN'!$D$8)*1)*K625</f>
        <v>0</v>
      </c>
      <c r="Q625" s="96">
        <f>(RANK($P625,$P$2:$P$1500,0)+COUNTIF($P$2:$P625,P625)-1)*P625</f>
        <v>0</v>
      </c>
      <c r="R625" s="96">
        <f t="shared" si="45"/>
        <v>0</v>
      </c>
      <c r="S625" s="96" t="str">
        <f t="shared" si="46"/>
        <v/>
      </c>
      <c r="T625" s="96" t="str">
        <f t="shared" si="47"/>
        <v/>
      </c>
    </row>
    <row r="626" spans="1:20" ht="15" customHeight="1">
      <c r="A626" s="101"/>
      <c r="B626" s="102"/>
      <c r="C626" s="102"/>
      <c r="D626" s="102"/>
      <c r="E626" s="102"/>
      <c r="F626" s="102"/>
      <c r="G626" s="103"/>
      <c r="H626" s="102"/>
      <c r="I626" s="49"/>
      <c r="J626" s="95">
        <f t="shared" si="48"/>
        <v>0</v>
      </c>
      <c r="K626" s="96">
        <f t="shared" si="49"/>
        <v>0</v>
      </c>
      <c r="L626" s="96">
        <f>(D626='SOLICITUD INSCRIPCIÓN'!$D$8)*1</f>
        <v>1</v>
      </c>
      <c r="M626" s="96">
        <f>(RANK($L626,$L$2:$L$1500,0)+COUNTIF($L$2:$L626,L626)-1)*L626</f>
        <v>625</v>
      </c>
      <c r="N626" s="96">
        <f>((D626='SOLICITUD INSCRIPCIÓN'!$D$8)*1)*J626</f>
        <v>0</v>
      </c>
      <c r="O626" s="96">
        <f>(RANK($N626,$N$2:$N$1500,0)+COUNTIF($N$2:$N626,N626)-1)*N626</f>
        <v>0</v>
      </c>
      <c r="P626" s="96">
        <f>((D626='SOLICITUD INSCRIPCIÓN'!$D$8)*1)*K626</f>
        <v>0</v>
      </c>
      <c r="Q626" s="96">
        <f>(RANK($P626,$P$2:$P$1500,0)+COUNTIF($P$2:$P626,P626)-1)*P626</f>
        <v>0</v>
      </c>
      <c r="R626" s="96">
        <f t="shared" si="45"/>
        <v>0</v>
      </c>
      <c r="S626" s="96" t="str">
        <f t="shared" si="46"/>
        <v/>
      </c>
      <c r="T626" s="96" t="str">
        <f t="shared" si="47"/>
        <v/>
      </c>
    </row>
    <row r="627" spans="1:20" ht="15" customHeight="1">
      <c r="A627" s="101"/>
      <c r="B627" s="102"/>
      <c r="C627" s="102"/>
      <c r="D627" s="102"/>
      <c r="E627" s="102"/>
      <c r="F627" s="102"/>
      <c r="G627" s="103"/>
      <c r="H627" s="102"/>
      <c r="I627" s="49"/>
      <c r="J627" s="95">
        <f t="shared" si="48"/>
        <v>0</v>
      </c>
      <c r="K627" s="96">
        <f t="shared" si="49"/>
        <v>0</v>
      </c>
      <c r="L627" s="96">
        <f>(D627='SOLICITUD INSCRIPCIÓN'!$D$8)*1</f>
        <v>1</v>
      </c>
      <c r="M627" s="96">
        <f>(RANK($L627,$L$2:$L$1500,0)+COUNTIF($L$2:$L627,L627)-1)*L627</f>
        <v>626</v>
      </c>
      <c r="N627" s="96">
        <f>((D627='SOLICITUD INSCRIPCIÓN'!$D$8)*1)*J627</f>
        <v>0</v>
      </c>
      <c r="O627" s="96">
        <f>(RANK($N627,$N$2:$N$1500,0)+COUNTIF($N$2:$N627,N627)-1)*N627</f>
        <v>0</v>
      </c>
      <c r="P627" s="96">
        <f>((D627='SOLICITUD INSCRIPCIÓN'!$D$8)*1)*K627</f>
        <v>0</v>
      </c>
      <c r="Q627" s="96">
        <f>(RANK($P627,$P$2:$P$1500,0)+COUNTIF($P$2:$P627,P627)-1)*P627</f>
        <v>0</v>
      </c>
      <c r="R627" s="96">
        <f t="shared" si="45"/>
        <v>0</v>
      </c>
      <c r="S627" s="96" t="str">
        <f t="shared" si="46"/>
        <v/>
      </c>
      <c r="T627" s="96" t="str">
        <f t="shared" si="47"/>
        <v/>
      </c>
    </row>
    <row r="628" spans="1:20" ht="15" customHeight="1">
      <c r="A628" s="101"/>
      <c r="B628" s="102"/>
      <c r="C628" s="102"/>
      <c r="D628" s="102"/>
      <c r="E628" s="102"/>
      <c r="F628" s="102"/>
      <c r="G628" s="103"/>
      <c r="H628" s="102"/>
      <c r="I628" s="49"/>
      <c r="J628" s="95">
        <f t="shared" si="48"/>
        <v>0</v>
      </c>
      <c r="K628" s="96">
        <f t="shared" si="49"/>
        <v>0</v>
      </c>
      <c r="L628" s="96">
        <f>(D628='SOLICITUD INSCRIPCIÓN'!$D$8)*1</f>
        <v>1</v>
      </c>
      <c r="M628" s="96">
        <f>(RANK($L628,$L$2:$L$1500,0)+COUNTIF($L$2:$L628,L628)-1)*L628</f>
        <v>627</v>
      </c>
      <c r="N628" s="96">
        <f>((D628='SOLICITUD INSCRIPCIÓN'!$D$8)*1)*J628</f>
        <v>0</v>
      </c>
      <c r="O628" s="96">
        <f>(RANK($N628,$N$2:$N$1500,0)+COUNTIF($N$2:$N628,N628)-1)*N628</f>
        <v>0</v>
      </c>
      <c r="P628" s="96">
        <f>((D628='SOLICITUD INSCRIPCIÓN'!$D$8)*1)*K628</f>
        <v>0</v>
      </c>
      <c r="Q628" s="96">
        <f>(RANK($P628,$P$2:$P$1500,0)+COUNTIF($P$2:$P628,P628)-1)*P628</f>
        <v>0</v>
      </c>
      <c r="R628" s="96">
        <f t="shared" si="45"/>
        <v>0</v>
      </c>
      <c r="S628" s="96" t="str">
        <f t="shared" si="46"/>
        <v/>
      </c>
      <c r="T628" s="96" t="str">
        <f t="shared" si="47"/>
        <v/>
      </c>
    </row>
    <row r="629" spans="1:20" ht="15" customHeight="1">
      <c r="A629" s="101"/>
      <c r="B629" s="102"/>
      <c r="C629" s="102"/>
      <c r="D629" s="102"/>
      <c r="E629" s="102"/>
      <c r="F629" s="102"/>
      <c r="G629" s="103"/>
      <c r="H629" s="102"/>
      <c r="I629" s="49"/>
      <c r="J629" s="95">
        <f t="shared" si="48"/>
        <v>0</v>
      </c>
      <c r="K629" s="96">
        <f t="shared" si="49"/>
        <v>0</v>
      </c>
      <c r="L629" s="96">
        <f>(D629='SOLICITUD INSCRIPCIÓN'!$D$8)*1</f>
        <v>1</v>
      </c>
      <c r="M629" s="96">
        <f>(RANK($L629,$L$2:$L$1500,0)+COUNTIF($L$2:$L629,L629)-1)*L629</f>
        <v>628</v>
      </c>
      <c r="N629" s="96">
        <f>((D629='SOLICITUD INSCRIPCIÓN'!$D$8)*1)*J629</f>
        <v>0</v>
      </c>
      <c r="O629" s="96">
        <f>(RANK($N629,$N$2:$N$1500,0)+COUNTIF($N$2:$N629,N629)-1)*N629</f>
        <v>0</v>
      </c>
      <c r="P629" s="96">
        <f>((D629='SOLICITUD INSCRIPCIÓN'!$D$8)*1)*K629</f>
        <v>0</v>
      </c>
      <c r="Q629" s="96">
        <f>(RANK($P629,$P$2:$P$1500,0)+COUNTIF($P$2:$P629,P629)-1)*P629</f>
        <v>0</v>
      </c>
      <c r="R629" s="96">
        <f t="shared" si="45"/>
        <v>0</v>
      </c>
      <c r="S629" s="96" t="str">
        <f t="shared" si="46"/>
        <v/>
      </c>
      <c r="T629" s="96" t="str">
        <f t="shared" si="47"/>
        <v/>
      </c>
    </row>
    <row r="630" spans="1:20" ht="15" customHeight="1">
      <c r="A630" s="101"/>
      <c r="B630" s="102"/>
      <c r="C630" s="102"/>
      <c r="D630" s="102"/>
      <c r="E630" s="102"/>
      <c r="F630" s="102"/>
      <c r="G630" s="103"/>
      <c r="H630" s="102"/>
      <c r="I630" s="49"/>
      <c r="J630" s="95">
        <f t="shared" si="48"/>
        <v>0</v>
      </c>
      <c r="K630" s="96">
        <f t="shared" si="49"/>
        <v>0</v>
      </c>
      <c r="L630" s="96">
        <f>(D630='SOLICITUD INSCRIPCIÓN'!$D$8)*1</f>
        <v>1</v>
      </c>
      <c r="M630" s="96">
        <f>(RANK($L630,$L$2:$L$1500,0)+COUNTIF($L$2:$L630,L630)-1)*L630</f>
        <v>629</v>
      </c>
      <c r="N630" s="96">
        <f>((D630='SOLICITUD INSCRIPCIÓN'!$D$8)*1)*J630</f>
        <v>0</v>
      </c>
      <c r="O630" s="96">
        <f>(RANK($N630,$N$2:$N$1500,0)+COUNTIF($N$2:$N630,N630)-1)*N630</f>
        <v>0</v>
      </c>
      <c r="P630" s="96">
        <f>((D630='SOLICITUD INSCRIPCIÓN'!$D$8)*1)*K630</f>
        <v>0</v>
      </c>
      <c r="Q630" s="96">
        <f>(RANK($P630,$P$2:$P$1500,0)+COUNTIF($P$2:$P630,P630)-1)*P630</f>
        <v>0</v>
      </c>
      <c r="R630" s="96">
        <f t="shared" si="45"/>
        <v>0</v>
      </c>
      <c r="S630" s="96" t="str">
        <f t="shared" si="46"/>
        <v/>
      </c>
      <c r="T630" s="96" t="str">
        <f t="shared" si="47"/>
        <v/>
      </c>
    </row>
    <row r="631" spans="1:20" ht="15" customHeight="1">
      <c r="A631" s="101"/>
      <c r="B631" s="102"/>
      <c r="C631" s="102"/>
      <c r="D631" s="102"/>
      <c r="E631" s="102"/>
      <c r="F631" s="102"/>
      <c r="G631" s="103"/>
      <c r="H631" s="102"/>
      <c r="I631" s="49"/>
      <c r="J631" s="95">
        <f t="shared" si="48"/>
        <v>0</v>
      </c>
      <c r="K631" s="96">
        <f t="shared" si="49"/>
        <v>0</v>
      </c>
      <c r="L631" s="96">
        <f>(D631='SOLICITUD INSCRIPCIÓN'!$D$8)*1</f>
        <v>1</v>
      </c>
      <c r="M631" s="96">
        <f>(RANK($L631,$L$2:$L$1500,0)+COUNTIF($L$2:$L631,L631)-1)*L631</f>
        <v>630</v>
      </c>
      <c r="N631" s="96">
        <f>((D631='SOLICITUD INSCRIPCIÓN'!$D$8)*1)*J631</f>
        <v>0</v>
      </c>
      <c r="O631" s="96">
        <f>(RANK($N631,$N$2:$N$1500,0)+COUNTIF($N$2:$N631,N631)-1)*N631</f>
        <v>0</v>
      </c>
      <c r="P631" s="96">
        <f>((D631='SOLICITUD INSCRIPCIÓN'!$D$8)*1)*K631</f>
        <v>0</v>
      </c>
      <c r="Q631" s="96">
        <f>(RANK($P631,$P$2:$P$1500,0)+COUNTIF($P$2:$P631,P631)-1)*P631</f>
        <v>0</v>
      </c>
      <c r="R631" s="96">
        <f t="shared" si="45"/>
        <v>0</v>
      </c>
      <c r="S631" s="96" t="str">
        <f t="shared" si="46"/>
        <v/>
      </c>
      <c r="T631" s="96" t="str">
        <f t="shared" si="47"/>
        <v/>
      </c>
    </row>
    <row r="632" spans="1:20" ht="15" customHeight="1">
      <c r="A632" s="101"/>
      <c r="B632" s="102"/>
      <c r="C632" s="102"/>
      <c r="D632" s="102"/>
      <c r="E632" s="102"/>
      <c r="F632" s="102"/>
      <c r="G632" s="103"/>
      <c r="H632" s="102"/>
      <c r="I632" s="49"/>
      <c r="J632" s="95">
        <f t="shared" si="48"/>
        <v>0</v>
      </c>
      <c r="K632" s="96">
        <f t="shared" si="49"/>
        <v>0</v>
      </c>
      <c r="L632" s="96">
        <f>(D632='SOLICITUD INSCRIPCIÓN'!$D$8)*1</f>
        <v>1</v>
      </c>
      <c r="M632" s="96">
        <f>(RANK($L632,$L$2:$L$1500,0)+COUNTIF($L$2:$L632,L632)-1)*L632</f>
        <v>631</v>
      </c>
      <c r="N632" s="96">
        <f>((D632='SOLICITUD INSCRIPCIÓN'!$D$8)*1)*J632</f>
        <v>0</v>
      </c>
      <c r="O632" s="96">
        <f>(RANK($N632,$N$2:$N$1500,0)+COUNTIF($N$2:$N632,N632)-1)*N632</f>
        <v>0</v>
      </c>
      <c r="P632" s="96">
        <f>((D632='SOLICITUD INSCRIPCIÓN'!$D$8)*1)*K632</f>
        <v>0</v>
      </c>
      <c r="Q632" s="96">
        <f>(RANK($P632,$P$2:$P$1500,0)+COUNTIF($P$2:$P632,P632)-1)*P632</f>
        <v>0</v>
      </c>
      <c r="R632" s="96">
        <f t="shared" si="45"/>
        <v>0</v>
      </c>
      <c r="S632" s="96" t="str">
        <f t="shared" si="46"/>
        <v/>
      </c>
      <c r="T632" s="96" t="str">
        <f t="shared" si="47"/>
        <v/>
      </c>
    </row>
    <row r="633" spans="1:20" ht="15" customHeight="1">
      <c r="A633" s="101"/>
      <c r="B633" s="102"/>
      <c r="C633" s="102"/>
      <c r="D633" s="102"/>
      <c r="E633" s="102"/>
      <c r="F633" s="102"/>
      <c r="G633" s="103"/>
      <c r="H633" s="102"/>
      <c r="I633" s="104"/>
      <c r="J633" s="95">
        <f t="shared" si="48"/>
        <v>0</v>
      </c>
      <c r="K633" s="96">
        <f t="shared" si="49"/>
        <v>0</v>
      </c>
      <c r="L633" s="96">
        <f>(D633='SOLICITUD INSCRIPCIÓN'!$D$8)*1</f>
        <v>1</v>
      </c>
      <c r="M633" s="96">
        <f>(RANK($L633,$L$2:$L$1500,0)+COUNTIF($L$2:$L633,L633)-1)*L633</f>
        <v>632</v>
      </c>
      <c r="N633" s="96">
        <f>((D633='SOLICITUD INSCRIPCIÓN'!$D$8)*1)*J633</f>
        <v>0</v>
      </c>
      <c r="O633" s="96">
        <f>(RANK($N633,$N$2:$N$1500,0)+COUNTIF($N$2:$N633,N633)-1)*N633</f>
        <v>0</v>
      </c>
      <c r="P633" s="96">
        <f>((D633='SOLICITUD INSCRIPCIÓN'!$D$8)*1)*K633</f>
        <v>0</v>
      </c>
      <c r="Q633" s="96">
        <f>(RANK($P633,$P$2:$P$1500,0)+COUNTIF($P$2:$P633,P633)-1)*P633</f>
        <v>0</v>
      </c>
      <c r="R633" s="96">
        <f t="shared" si="45"/>
        <v>0</v>
      </c>
      <c r="S633" s="96" t="str">
        <f t="shared" si="46"/>
        <v/>
      </c>
      <c r="T633" s="96" t="str">
        <f t="shared" si="47"/>
        <v/>
      </c>
    </row>
    <row r="634" spans="1:20" ht="15" customHeight="1">
      <c r="A634" s="101"/>
      <c r="B634" s="102"/>
      <c r="C634" s="102"/>
      <c r="D634" s="102"/>
      <c r="E634" s="102"/>
      <c r="F634" s="102"/>
      <c r="G634" s="103"/>
      <c r="H634" s="102"/>
      <c r="I634" s="104"/>
      <c r="J634" s="95">
        <f t="shared" si="48"/>
        <v>0</v>
      </c>
      <c r="K634" s="96">
        <f t="shared" si="49"/>
        <v>0</v>
      </c>
      <c r="L634" s="96">
        <f>(D634='SOLICITUD INSCRIPCIÓN'!$D$8)*1</f>
        <v>1</v>
      </c>
      <c r="M634" s="96">
        <f>(RANK($L634,$L$2:$L$1500,0)+COUNTIF($L$2:$L634,L634)-1)*L634</f>
        <v>633</v>
      </c>
      <c r="N634" s="96">
        <f>((D634='SOLICITUD INSCRIPCIÓN'!$D$8)*1)*J634</f>
        <v>0</v>
      </c>
      <c r="O634" s="96">
        <f>(RANK($N634,$N$2:$N$1500,0)+COUNTIF($N$2:$N634,N634)-1)*N634</f>
        <v>0</v>
      </c>
      <c r="P634" s="96">
        <f>((D634='SOLICITUD INSCRIPCIÓN'!$D$8)*1)*K634</f>
        <v>0</v>
      </c>
      <c r="Q634" s="96">
        <f>(RANK($P634,$P$2:$P$1500,0)+COUNTIF($P$2:$P634,P634)-1)*P634</f>
        <v>0</v>
      </c>
      <c r="R634" s="96">
        <f t="shared" si="45"/>
        <v>0</v>
      </c>
      <c r="S634" s="96" t="str">
        <f t="shared" si="46"/>
        <v/>
      </c>
      <c r="T634" s="96" t="str">
        <f t="shared" si="47"/>
        <v/>
      </c>
    </row>
    <row r="635" spans="1:20" ht="15" customHeight="1">
      <c r="A635" s="101"/>
      <c r="B635" s="102"/>
      <c r="C635" s="102"/>
      <c r="D635" s="102"/>
      <c r="E635" s="102"/>
      <c r="F635" s="102"/>
      <c r="G635" s="103"/>
      <c r="H635" s="102"/>
      <c r="I635" s="49"/>
      <c r="J635" s="95">
        <f t="shared" si="48"/>
        <v>0</v>
      </c>
      <c r="K635" s="96">
        <f t="shared" si="49"/>
        <v>0</v>
      </c>
      <c r="L635" s="96">
        <f>(D635='SOLICITUD INSCRIPCIÓN'!$D$8)*1</f>
        <v>1</v>
      </c>
      <c r="M635" s="96">
        <f>(RANK($L635,$L$2:$L$1500,0)+COUNTIF($L$2:$L635,L635)-1)*L635</f>
        <v>634</v>
      </c>
      <c r="N635" s="96">
        <f>((D635='SOLICITUD INSCRIPCIÓN'!$D$8)*1)*J635</f>
        <v>0</v>
      </c>
      <c r="O635" s="96">
        <f>(RANK($N635,$N$2:$N$1500,0)+COUNTIF($N$2:$N635,N635)-1)*N635</f>
        <v>0</v>
      </c>
      <c r="P635" s="96">
        <f>((D635='SOLICITUD INSCRIPCIÓN'!$D$8)*1)*K635</f>
        <v>0</v>
      </c>
      <c r="Q635" s="96">
        <f>(RANK($P635,$P$2:$P$1500,0)+COUNTIF($P$2:$P635,P635)-1)*P635</f>
        <v>0</v>
      </c>
      <c r="R635" s="96">
        <f t="shared" si="45"/>
        <v>0</v>
      </c>
      <c r="S635" s="96" t="str">
        <f t="shared" si="46"/>
        <v/>
      </c>
      <c r="T635" s="96" t="str">
        <f t="shared" si="47"/>
        <v/>
      </c>
    </row>
    <row r="636" spans="1:20" ht="15" customHeight="1">
      <c r="A636" s="101"/>
      <c r="B636" s="102"/>
      <c r="C636" s="102"/>
      <c r="D636" s="102"/>
      <c r="E636" s="102"/>
      <c r="F636" s="102"/>
      <c r="G636" s="103"/>
      <c r="H636" s="102"/>
      <c r="I636" s="49"/>
      <c r="J636" s="95">
        <f t="shared" si="48"/>
        <v>0</v>
      </c>
      <c r="K636" s="96">
        <f t="shared" si="49"/>
        <v>0</v>
      </c>
      <c r="L636" s="96">
        <f>(D636='SOLICITUD INSCRIPCIÓN'!$D$8)*1</f>
        <v>1</v>
      </c>
      <c r="M636" s="96">
        <f>(RANK($L636,$L$2:$L$1500,0)+COUNTIF($L$2:$L636,L636)-1)*L636</f>
        <v>635</v>
      </c>
      <c r="N636" s="96">
        <f>((D636='SOLICITUD INSCRIPCIÓN'!$D$8)*1)*J636</f>
        <v>0</v>
      </c>
      <c r="O636" s="96">
        <f>(RANK($N636,$N$2:$N$1500,0)+COUNTIF($N$2:$N636,N636)-1)*N636</f>
        <v>0</v>
      </c>
      <c r="P636" s="96">
        <f>((D636='SOLICITUD INSCRIPCIÓN'!$D$8)*1)*K636</f>
        <v>0</v>
      </c>
      <c r="Q636" s="96">
        <f>(RANK($P636,$P$2:$P$1500,0)+COUNTIF($P$2:$P636,P636)-1)*P636</f>
        <v>0</v>
      </c>
      <c r="R636" s="96">
        <f t="shared" si="45"/>
        <v>0</v>
      </c>
      <c r="S636" s="96" t="str">
        <f t="shared" si="46"/>
        <v/>
      </c>
      <c r="T636" s="96" t="str">
        <f t="shared" si="47"/>
        <v/>
      </c>
    </row>
    <row r="637" spans="1:20" ht="15" customHeight="1">
      <c r="A637" s="101"/>
      <c r="B637" s="102"/>
      <c r="C637" s="102"/>
      <c r="D637" s="102"/>
      <c r="E637" s="102"/>
      <c r="F637" s="102"/>
      <c r="G637" s="103"/>
      <c r="H637" s="102"/>
      <c r="I637" s="49"/>
      <c r="J637" s="95">
        <f t="shared" si="48"/>
        <v>0</v>
      </c>
      <c r="K637" s="96">
        <f t="shared" si="49"/>
        <v>0</v>
      </c>
      <c r="L637" s="96">
        <f>(D637='SOLICITUD INSCRIPCIÓN'!$D$8)*1</f>
        <v>1</v>
      </c>
      <c r="M637" s="96">
        <f>(RANK($L637,$L$2:$L$1500,0)+COUNTIF($L$2:$L637,L637)-1)*L637</f>
        <v>636</v>
      </c>
      <c r="N637" s="96">
        <f>((D637='SOLICITUD INSCRIPCIÓN'!$D$8)*1)*J637</f>
        <v>0</v>
      </c>
      <c r="O637" s="96">
        <f>(RANK($N637,$N$2:$N$1500,0)+COUNTIF($N$2:$N637,N637)-1)*N637</f>
        <v>0</v>
      </c>
      <c r="P637" s="96">
        <f>((D637='SOLICITUD INSCRIPCIÓN'!$D$8)*1)*K637</f>
        <v>0</v>
      </c>
      <c r="Q637" s="96">
        <f>(RANK($P637,$P$2:$P$1500,0)+COUNTIF($P$2:$P637,P637)-1)*P637</f>
        <v>0</v>
      </c>
      <c r="R637" s="96">
        <f t="shared" si="45"/>
        <v>0</v>
      </c>
      <c r="S637" s="96" t="str">
        <f t="shared" si="46"/>
        <v/>
      </c>
      <c r="T637" s="96" t="str">
        <f t="shared" si="47"/>
        <v/>
      </c>
    </row>
    <row r="638" spans="1:20" ht="15" customHeight="1">
      <c r="A638" s="101"/>
      <c r="B638" s="102"/>
      <c r="C638" s="102"/>
      <c r="D638" s="102"/>
      <c r="E638" s="102"/>
      <c r="F638" s="102"/>
      <c r="G638" s="103"/>
      <c r="H638" s="102"/>
      <c r="I638" s="49"/>
      <c r="J638" s="95">
        <f t="shared" si="48"/>
        <v>0</v>
      </c>
      <c r="K638" s="96">
        <f t="shared" si="49"/>
        <v>0</v>
      </c>
      <c r="L638" s="96">
        <f>(D638='SOLICITUD INSCRIPCIÓN'!$D$8)*1</f>
        <v>1</v>
      </c>
      <c r="M638" s="96">
        <f>(RANK($L638,$L$2:$L$1500,0)+COUNTIF($L$2:$L638,L638)-1)*L638</f>
        <v>637</v>
      </c>
      <c r="N638" s="96">
        <f>((D638='SOLICITUD INSCRIPCIÓN'!$D$8)*1)*J638</f>
        <v>0</v>
      </c>
      <c r="O638" s="96">
        <f>(RANK($N638,$N$2:$N$1500,0)+COUNTIF($N$2:$N638,N638)-1)*N638</f>
        <v>0</v>
      </c>
      <c r="P638" s="96">
        <f>((D638='SOLICITUD INSCRIPCIÓN'!$D$8)*1)*K638</f>
        <v>0</v>
      </c>
      <c r="Q638" s="96">
        <f>(RANK($P638,$P$2:$P$1500,0)+COUNTIF($P$2:$P638,P638)-1)*P638</f>
        <v>0</v>
      </c>
      <c r="R638" s="96">
        <f t="shared" si="45"/>
        <v>0</v>
      </c>
      <c r="S638" s="96" t="str">
        <f t="shared" si="46"/>
        <v/>
      </c>
      <c r="T638" s="96" t="str">
        <f t="shared" si="47"/>
        <v/>
      </c>
    </row>
    <row r="639" spans="1:20" ht="15" customHeight="1">
      <c r="A639" s="101"/>
      <c r="B639" s="102"/>
      <c r="C639" s="102"/>
      <c r="D639" s="102"/>
      <c r="E639" s="102"/>
      <c r="F639" s="102"/>
      <c r="G639" s="103"/>
      <c r="H639" s="102"/>
      <c r="I639" s="49"/>
      <c r="J639" s="95">
        <f t="shared" si="48"/>
        <v>0</v>
      </c>
      <c r="K639" s="96">
        <f t="shared" si="49"/>
        <v>0</v>
      </c>
      <c r="L639" s="96">
        <f>(D639='SOLICITUD INSCRIPCIÓN'!$D$8)*1</f>
        <v>1</v>
      </c>
      <c r="M639" s="96">
        <f>(RANK($L639,$L$2:$L$1500,0)+COUNTIF($L$2:$L639,L639)-1)*L639</f>
        <v>638</v>
      </c>
      <c r="N639" s="96">
        <f>((D639='SOLICITUD INSCRIPCIÓN'!$D$8)*1)*J639</f>
        <v>0</v>
      </c>
      <c r="O639" s="96">
        <f>(RANK($N639,$N$2:$N$1500,0)+COUNTIF($N$2:$N639,N639)-1)*N639</f>
        <v>0</v>
      </c>
      <c r="P639" s="96">
        <f>((D639='SOLICITUD INSCRIPCIÓN'!$D$8)*1)*K639</f>
        <v>0</v>
      </c>
      <c r="Q639" s="96">
        <f>(RANK($P639,$P$2:$P$1500,0)+COUNTIF($P$2:$P639,P639)-1)*P639</f>
        <v>0</v>
      </c>
      <c r="R639" s="96">
        <f t="shared" si="45"/>
        <v>0</v>
      </c>
      <c r="S639" s="96" t="str">
        <f t="shared" si="46"/>
        <v/>
      </c>
      <c r="T639" s="96" t="str">
        <f t="shared" si="47"/>
        <v/>
      </c>
    </row>
    <row r="640" spans="1:20" ht="15" customHeight="1">
      <c r="A640" s="101"/>
      <c r="B640" s="102"/>
      <c r="C640" s="102"/>
      <c r="D640" s="102"/>
      <c r="E640" s="102"/>
      <c r="F640" s="102"/>
      <c r="G640" s="103"/>
      <c r="H640" s="102"/>
      <c r="I640" s="49"/>
      <c r="J640" s="95">
        <f t="shared" si="48"/>
        <v>0</v>
      </c>
      <c r="K640" s="96">
        <f t="shared" si="49"/>
        <v>0</v>
      </c>
      <c r="L640" s="96">
        <f>(D640='SOLICITUD INSCRIPCIÓN'!$D$8)*1</f>
        <v>1</v>
      </c>
      <c r="M640" s="96">
        <f>(RANK($L640,$L$2:$L$1500,0)+COUNTIF($L$2:$L640,L640)-1)*L640</f>
        <v>639</v>
      </c>
      <c r="N640" s="96">
        <f>((D640='SOLICITUD INSCRIPCIÓN'!$D$8)*1)*J640</f>
        <v>0</v>
      </c>
      <c r="O640" s="96">
        <f>(RANK($N640,$N$2:$N$1500,0)+COUNTIF($N$2:$N640,N640)-1)*N640</f>
        <v>0</v>
      </c>
      <c r="P640" s="96">
        <f>((D640='SOLICITUD INSCRIPCIÓN'!$D$8)*1)*K640</f>
        <v>0</v>
      </c>
      <c r="Q640" s="96">
        <f>(RANK($P640,$P$2:$P$1500,0)+COUNTIF($P$2:$P640,P640)-1)*P640</f>
        <v>0</v>
      </c>
      <c r="R640" s="96">
        <f t="shared" si="45"/>
        <v>0</v>
      </c>
      <c r="S640" s="96" t="str">
        <f t="shared" si="46"/>
        <v/>
      </c>
      <c r="T640" s="96" t="str">
        <f t="shared" si="47"/>
        <v/>
      </c>
    </row>
    <row r="641" spans="1:20" ht="15" customHeight="1">
      <c r="A641" s="101"/>
      <c r="B641" s="102"/>
      <c r="C641" s="102"/>
      <c r="D641" s="102"/>
      <c r="E641" s="102"/>
      <c r="F641" s="102"/>
      <c r="G641" s="103"/>
      <c r="H641" s="102"/>
      <c r="I641" s="49"/>
      <c r="J641" s="95">
        <f t="shared" si="48"/>
        <v>0</v>
      </c>
      <c r="K641" s="96">
        <f t="shared" si="49"/>
        <v>0</v>
      </c>
      <c r="L641" s="96">
        <f>(D641='SOLICITUD INSCRIPCIÓN'!$D$8)*1</f>
        <v>1</v>
      </c>
      <c r="M641" s="96">
        <f>(RANK($L641,$L$2:$L$1500,0)+COUNTIF($L$2:$L641,L641)-1)*L641</f>
        <v>640</v>
      </c>
      <c r="N641" s="96">
        <f>((D641='SOLICITUD INSCRIPCIÓN'!$D$8)*1)*J641</f>
        <v>0</v>
      </c>
      <c r="O641" s="96">
        <f>(RANK($N641,$N$2:$N$1500,0)+COUNTIF($N$2:$N641,N641)-1)*N641</f>
        <v>0</v>
      </c>
      <c r="P641" s="96">
        <f>((D641='SOLICITUD INSCRIPCIÓN'!$D$8)*1)*K641</f>
        <v>0</v>
      </c>
      <c r="Q641" s="96">
        <f>(RANK($P641,$P$2:$P$1500,0)+COUNTIF($P$2:$P641,P641)-1)*P641</f>
        <v>0</v>
      </c>
      <c r="R641" s="96">
        <f t="shared" si="45"/>
        <v>0</v>
      </c>
      <c r="S641" s="96" t="str">
        <f t="shared" si="46"/>
        <v/>
      </c>
      <c r="T641" s="96" t="str">
        <f t="shared" si="47"/>
        <v/>
      </c>
    </row>
    <row r="642" spans="1:20" ht="15" customHeight="1">
      <c r="A642" s="101"/>
      <c r="B642" s="102"/>
      <c r="C642" s="102"/>
      <c r="D642" s="102"/>
      <c r="E642" s="102"/>
      <c r="F642" s="102"/>
      <c r="G642" s="103"/>
      <c r="H642" s="102"/>
      <c r="I642" s="49"/>
      <c r="J642" s="95">
        <f t="shared" si="48"/>
        <v>0</v>
      </c>
      <c r="K642" s="96">
        <f t="shared" si="49"/>
        <v>0</v>
      </c>
      <c r="L642" s="96">
        <f>(D642='SOLICITUD INSCRIPCIÓN'!$D$8)*1</f>
        <v>1</v>
      </c>
      <c r="M642" s="96">
        <f>(RANK($L642,$L$2:$L$1500,0)+COUNTIF($L$2:$L642,L642)-1)*L642</f>
        <v>641</v>
      </c>
      <c r="N642" s="96">
        <f>((D642='SOLICITUD INSCRIPCIÓN'!$D$8)*1)*J642</f>
        <v>0</v>
      </c>
      <c r="O642" s="96">
        <f>(RANK($N642,$N$2:$N$1500,0)+COUNTIF($N$2:$N642,N642)-1)*N642</f>
        <v>0</v>
      </c>
      <c r="P642" s="96">
        <f>((D642='SOLICITUD INSCRIPCIÓN'!$D$8)*1)*K642</f>
        <v>0</v>
      </c>
      <c r="Q642" s="96">
        <f>(RANK($P642,$P$2:$P$1500,0)+COUNTIF($P$2:$P642,P642)-1)*P642</f>
        <v>0</v>
      </c>
      <c r="R642" s="96">
        <f t="shared" ref="R642:R705" si="50">IFERROR(INDEX(registros,MATCH(ROW()-1,$M$2:$M$1500,0),1),"")</f>
        <v>0</v>
      </c>
      <c r="S642" s="96" t="str">
        <f t="shared" ref="S642:S705" si="51">IFERROR(INDEX(registros,MATCH(ROW()-1,$O$2:$O$1500,0),1),"")</f>
        <v/>
      </c>
      <c r="T642" s="96" t="str">
        <f t="shared" ref="T642:T705" si="52">IFERROR(INDEX(registros,MATCH(ROW()-1,$Q$2:$Q$1500,0),1),"")</f>
        <v/>
      </c>
    </row>
    <row r="643" spans="1:20" ht="15" customHeight="1">
      <c r="A643" s="101"/>
      <c r="B643" s="102"/>
      <c r="C643" s="102"/>
      <c r="D643" s="102"/>
      <c r="E643" s="102"/>
      <c r="F643" s="102"/>
      <c r="G643" s="103"/>
      <c r="H643" s="102"/>
      <c r="I643" s="49"/>
      <c r="J643" s="95">
        <f t="shared" ref="J643:J706" si="53">(I643=$J$1)*1</f>
        <v>0</v>
      </c>
      <c r="K643" s="96">
        <f t="shared" ref="K643:K706" si="54">(I643=$K$1)*1</f>
        <v>0</v>
      </c>
      <c r="L643" s="96">
        <f>(D643='SOLICITUD INSCRIPCIÓN'!$D$8)*1</f>
        <v>1</v>
      </c>
      <c r="M643" s="96">
        <f>(RANK($L643,$L$2:$L$1500,0)+COUNTIF($L$2:$L643,L643)-1)*L643</f>
        <v>642</v>
      </c>
      <c r="N643" s="96">
        <f>((D643='SOLICITUD INSCRIPCIÓN'!$D$8)*1)*J643</f>
        <v>0</v>
      </c>
      <c r="O643" s="96">
        <f>(RANK($N643,$N$2:$N$1500,0)+COUNTIF($N$2:$N643,N643)-1)*N643</f>
        <v>0</v>
      </c>
      <c r="P643" s="96">
        <f>((D643='SOLICITUD INSCRIPCIÓN'!$D$8)*1)*K643</f>
        <v>0</v>
      </c>
      <c r="Q643" s="96">
        <f>(RANK($P643,$P$2:$P$1500,0)+COUNTIF($P$2:$P643,P643)-1)*P643</f>
        <v>0</v>
      </c>
      <c r="R643" s="96">
        <f t="shared" si="50"/>
        <v>0</v>
      </c>
      <c r="S643" s="96" t="str">
        <f t="shared" si="51"/>
        <v/>
      </c>
      <c r="T643" s="96" t="str">
        <f t="shared" si="52"/>
        <v/>
      </c>
    </row>
    <row r="644" spans="1:20" ht="15" customHeight="1">
      <c r="A644" s="101"/>
      <c r="B644" s="102"/>
      <c r="C644" s="102"/>
      <c r="D644" s="102"/>
      <c r="E644" s="102"/>
      <c r="F644" s="102"/>
      <c r="G644" s="103"/>
      <c r="H644" s="102"/>
      <c r="I644" s="49"/>
      <c r="J644" s="95">
        <f t="shared" si="53"/>
        <v>0</v>
      </c>
      <c r="K644" s="96">
        <f t="shared" si="54"/>
        <v>0</v>
      </c>
      <c r="L644" s="96">
        <f>(D644='SOLICITUD INSCRIPCIÓN'!$D$8)*1</f>
        <v>1</v>
      </c>
      <c r="M644" s="96">
        <f>(RANK($L644,$L$2:$L$1500,0)+COUNTIF($L$2:$L644,L644)-1)*L644</f>
        <v>643</v>
      </c>
      <c r="N644" s="96">
        <f>((D644='SOLICITUD INSCRIPCIÓN'!$D$8)*1)*J644</f>
        <v>0</v>
      </c>
      <c r="O644" s="96">
        <f>(RANK($N644,$N$2:$N$1500,0)+COUNTIF($N$2:$N644,N644)-1)*N644</f>
        <v>0</v>
      </c>
      <c r="P644" s="96">
        <f>((D644='SOLICITUD INSCRIPCIÓN'!$D$8)*1)*K644</f>
        <v>0</v>
      </c>
      <c r="Q644" s="96">
        <f>(RANK($P644,$P$2:$P$1500,0)+COUNTIF($P$2:$P644,P644)-1)*P644</f>
        <v>0</v>
      </c>
      <c r="R644" s="96">
        <f t="shared" si="50"/>
        <v>0</v>
      </c>
      <c r="S644" s="96" t="str">
        <f t="shared" si="51"/>
        <v/>
      </c>
      <c r="T644" s="96" t="str">
        <f t="shared" si="52"/>
        <v/>
      </c>
    </row>
    <row r="645" spans="1:20" ht="15" customHeight="1">
      <c r="A645" s="101"/>
      <c r="B645" s="102"/>
      <c r="C645" s="102"/>
      <c r="D645" s="102"/>
      <c r="E645" s="102"/>
      <c r="F645" s="102"/>
      <c r="G645" s="103"/>
      <c r="H645" s="102"/>
      <c r="I645" s="49"/>
      <c r="J645" s="95">
        <f t="shared" si="53"/>
        <v>0</v>
      </c>
      <c r="K645" s="96">
        <f t="shared" si="54"/>
        <v>0</v>
      </c>
      <c r="L645" s="96">
        <f>(D645='SOLICITUD INSCRIPCIÓN'!$D$8)*1</f>
        <v>1</v>
      </c>
      <c r="M645" s="96">
        <f>(RANK($L645,$L$2:$L$1500,0)+COUNTIF($L$2:$L645,L645)-1)*L645</f>
        <v>644</v>
      </c>
      <c r="N645" s="96">
        <f>((D645='SOLICITUD INSCRIPCIÓN'!$D$8)*1)*J645</f>
        <v>0</v>
      </c>
      <c r="O645" s="96">
        <f>(RANK($N645,$N$2:$N$1500,0)+COUNTIF($N$2:$N645,N645)-1)*N645</f>
        <v>0</v>
      </c>
      <c r="P645" s="96">
        <f>((D645='SOLICITUD INSCRIPCIÓN'!$D$8)*1)*K645</f>
        <v>0</v>
      </c>
      <c r="Q645" s="96">
        <f>(RANK($P645,$P$2:$P$1500,0)+COUNTIF($P$2:$P645,P645)-1)*P645</f>
        <v>0</v>
      </c>
      <c r="R645" s="96">
        <f t="shared" si="50"/>
        <v>0</v>
      </c>
      <c r="S645" s="96" t="str">
        <f t="shared" si="51"/>
        <v/>
      </c>
      <c r="T645" s="96" t="str">
        <f t="shared" si="52"/>
        <v/>
      </c>
    </row>
    <row r="646" spans="1:20" ht="15" customHeight="1">
      <c r="A646" s="101"/>
      <c r="B646" s="102"/>
      <c r="C646" s="102"/>
      <c r="D646" s="102"/>
      <c r="E646" s="102"/>
      <c r="F646" s="102"/>
      <c r="G646" s="103"/>
      <c r="H646" s="102"/>
      <c r="I646" s="49"/>
      <c r="J646" s="95">
        <f t="shared" si="53"/>
        <v>0</v>
      </c>
      <c r="K646" s="96">
        <f t="shared" si="54"/>
        <v>0</v>
      </c>
      <c r="L646" s="96">
        <f>(D646='SOLICITUD INSCRIPCIÓN'!$D$8)*1</f>
        <v>1</v>
      </c>
      <c r="M646" s="96">
        <f>(RANK($L646,$L$2:$L$1500,0)+COUNTIF($L$2:$L646,L646)-1)*L646</f>
        <v>645</v>
      </c>
      <c r="N646" s="96">
        <f>((D646='SOLICITUD INSCRIPCIÓN'!$D$8)*1)*J646</f>
        <v>0</v>
      </c>
      <c r="O646" s="96">
        <f>(RANK($N646,$N$2:$N$1500,0)+COUNTIF($N$2:$N646,N646)-1)*N646</f>
        <v>0</v>
      </c>
      <c r="P646" s="96">
        <f>((D646='SOLICITUD INSCRIPCIÓN'!$D$8)*1)*K646</f>
        <v>0</v>
      </c>
      <c r="Q646" s="96">
        <f>(RANK($P646,$P$2:$P$1500,0)+COUNTIF($P$2:$P646,P646)-1)*P646</f>
        <v>0</v>
      </c>
      <c r="R646" s="96">
        <f t="shared" si="50"/>
        <v>0</v>
      </c>
      <c r="S646" s="96" t="str">
        <f t="shared" si="51"/>
        <v/>
      </c>
      <c r="T646" s="96" t="str">
        <f t="shared" si="52"/>
        <v/>
      </c>
    </row>
    <row r="647" spans="1:20" ht="15" customHeight="1">
      <c r="A647" s="101"/>
      <c r="B647" s="102"/>
      <c r="C647" s="102"/>
      <c r="D647" s="102"/>
      <c r="E647" s="102"/>
      <c r="F647" s="102"/>
      <c r="G647" s="103"/>
      <c r="H647" s="102"/>
      <c r="I647" s="49"/>
      <c r="J647" s="95">
        <f t="shared" si="53"/>
        <v>0</v>
      </c>
      <c r="K647" s="96">
        <f t="shared" si="54"/>
        <v>0</v>
      </c>
      <c r="L647" s="96">
        <f>(D647='SOLICITUD INSCRIPCIÓN'!$D$8)*1</f>
        <v>1</v>
      </c>
      <c r="M647" s="96">
        <f>(RANK($L647,$L$2:$L$1500,0)+COUNTIF($L$2:$L647,L647)-1)*L647</f>
        <v>646</v>
      </c>
      <c r="N647" s="96">
        <f>((D647='SOLICITUD INSCRIPCIÓN'!$D$8)*1)*J647</f>
        <v>0</v>
      </c>
      <c r="O647" s="96">
        <f>(RANK($N647,$N$2:$N$1500,0)+COUNTIF($N$2:$N647,N647)-1)*N647</f>
        <v>0</v>
      </c>
      <c r="P647" s="96">
        <f>((D647='SOLICITUD INSCRIPCIÓN'!$D$8)*1)*K647</f>
        <v>0</v>
      </c>
      <c r="Q647" s="96">
        <f>(RANK($P647,$P$2:$P$1500,0)+COUNTIF($P$2:$P647,P647)-1)*P647</f>
        <v>0</v>
      </c>
      <c r="R647" s="96">
        <f t="shared" si="50"/>
        <v>0</v>
      </c>
      <c r="S647" s="96" t="str">
        <f t="shared" si="51"/>
        <v/>
      </c>
      <c r="T647" s="96" t="str">
        <f t="shared" si="52"/>
        <v/>
      </c>
    </row>
    <row r="648" spans="1:20" ht="15" customHeight="1">
      <c r="A648" s="101"/>
      <c r="B648" s="102"/>
      <c r="C648" s="102"/>
      <c r="D648" s="102"/>
      <c r="E648" s="102"/>
      <c r="F648" s="102"/>
      <c r="G648" s="103"/>
      <c r="H648" s="102"/>
      <c r="I648" s="49"/>
      <c r="J648" s="95">
        <f t="shared" si="53"/>
        <v>0</v>
      </c>
      <c r="K648" s="96">
        <f t="shared" si="54"/>
        <v>0</v>
      </c>
      <c r="L648" s="96">
        <f>(D648='SOLICITUD INSCRIPCIÓN'!$D$8)*1</f>
        <v>1</v>
      </c>
      <c r="M648" s="96">
        <f>(RANK($L648,$L$2:$L$1500,0)+COUNTIF($L$2:$L648,L648)-1)*L648</f>
        <v>647</v>
      </c>
      <c r="N648" s="96">
        <f>((D648='SOLICITUD INSCRIPCIÓN'!$D$8)*1)*J648</f>
        <v>0</v>
      </c>
      <c r="O648" s="96">
        <f>(RANK($N648,$N$2:$N$1500,0)+COUNTIF($N$2:$N648,N648)-1)*N648</f>
        <v>0</v>
      </c>
      <c r="P648" s="96">
        <f>((D648='SOLICITUD INSCRIPCIÓN'!$D$8)*1)*K648</f>
        <v>0</v>
      </c>
      <c r="Q648" s="96">
        <f>(RANK($P648,$P$2:$P$1500,0)+COUNTIF($P$2:$P648,P648)-1)*P648</f>
        <v>0</v>
      </c>
      <c r="R648" s="96">
        <f t="shared" si="50"/>
        <v>0</v>
      </c>
      <c r="S648" s="96" t="str">
        <f t="shared" si="51"/>
        <v/>
      </c>
      <c r="T648" s="96" t="str">
        <f t="shared" si="52"/>
        <v/>
      </c>
    </row>
    <row r="649" spans="1:20" ht="15" customHeight="1">
      <c r="A649" s="101"/>
      <c r="B649" s="102"/>
      <c r="C649" s="102"/>
      <c r="D649" s="102"/>
      <c r="E649" s="102"/>
      <c r="F649" s="102"/>
      <c r="G649" s="103"/>
      <c r="H649" s="102"/>
      <c r="I649" s="49"/>
      <c r="J649" s="95">
        <f t="shared" si="53"/>
        <v>0</v>
      </c>
      <c r="K649" s="96">
        <f t="shared" si="54"/>
        <v>0</v>
      </c>
      <c r="L649" s="96">
        <f>(D649='SOLICITUD INSCRIPCIÓN'!$D$8)*1</f>
        <v>1</v>
      </c>
      <c r="M649" s="96">
        <f>(RANK($L649,$L$2:$L$1500,0)+COUNTIF($L$2:$L649,L649)-1)*L649</f>
        <v>648</v>
      </c>
      <c r="N649" s="96">
        <f>((D649='SOLICITUD INSCRIPCIÓN'!$D$8)*1)*J649</f>
        <v>0</v>
      </c>
      <c r="O649" s="96">
        <f>(RANK($N649,$N$2:$N$1500,0)+COUNTIF($N$2:$N649,N649)-1)*N649</f>
        <v>0</v>
      </c>
      <c r="P649" s="96">
        <f>((D649='SOLICITUD INSCRIPCIÓN'!$D$8)*1)*K649</f>
        <v>0</v>
      </c>
      <c r="Q649" s="96">
        <f>(RANK($P649,$P$2:$P$1500,0)+COUNTIF($P$2:$P649,P649)-1)*P649</f>
        <v>0</v>
      </c>
      <c r="R649" s="96">
        <f t="shared" si="50"/>
        <v>0</v>
      </c>
      <c r="S649" s="96" t="str">
        <f t="shared" si="51"/>
        <v/>
      </c>
      <c r="T649" s="96" t="str">
        <f t="shared" si="52"/>
        <v/>
      </c>
    </row>
    <row r="650" spans="1:20" ht="15" customHeight="1">
      <c r="A650" s="101"/>
      <c r="B650" s="102"/>
      <c r="C650" s="102"/>
      <c r="D650" s="102"/>
      <c r="E650" s="102"/>
      <c r="F650" s="102"/>
      <c r="G650" s="103"/>
      <c r="H650" s="102"/>
      <c r="I650" s="49"/>
      <c r="J650" s="95">
        <f t="shared" si="53"/>
        <v>0</v>
      </c>
      <c r="K650" s="96">
        <f t="shared" si="54"/>
        <v>0</v>
      </c>
      <c r="L650" s="96">
        <f>(D650='SOLICITUD INSCRIPCIÓN'!$D$8)*1</f>
        <v>1</v>
      </c>
      <c r="M650" s="96">
        <f>(RANK($L650,$L$2:$L$1500,0)+COUNTIF($L$2:$L650,L650)-1)*L650</f>
        <v>649</v>
      </c>
      <c r="N650" s="96">
        <f>((D650='SOLICITUD INSCRIPCIÓN'!$D$8)*1)*J650</f>
        <v>0</v>
      </c>
      <c r="O650" s="96">
        <f>(RANK($N650,$N$2:$N$1500,0)+COUNTIF($N$2:$N650,N650)-1)*N650</f>
        <v>0</v>
      </c>
      <c r="P650" s="96">
        <f>((D650='SOLICITUD INSCRIPCIÓN'!$D$8)*1)*K650</f>
        <v>0</v>
      </c>
      <c r="Q650" s="96">
        <f>(RANK($P650,$P$2:$P$1500,0)+COUNTIF($P$2:$P650,P650)-1)*P650</f>
        <v>0</v>
      </c>
      <c r="R650" s="96">
        <f t="shared" si="50"/>
        <v>0</v>
      </c>
      <c r="S650" s="96" t="str">
        <f t="shared" si="51"/>
        <v/>
      </c>
      <c r="T650" s="96" t="str">
        <f t="shared" si="52"/>
        <v/>
      </c>
    </row>
    <row r="651" spans="1:20" ht="15" customHeight="1">
      <c r="A651" s="101"/>
      <c r="B651" s="102"/>
      <c r="C651" s="102"/>
      <c r="D651" s="102"/>
      <c r="E651" s="102"/>
      <c r="F651" s="102"/>
      <c r="G651" s="103"/>
      <c r="H651" s="102"/>
      <c r="I651" s="49"/>
      <c r="J651" s="95">
        <f t="shared" si="53"/>
        <v>0</v>
      </c>
      <c r="K651" s="96">
        <f t="shared" si="54"/>
        <v>0</v>
      </c>
      <c r="L651" s="96">
        <f>(D651='SOLICITUD INSCRIPCIÓN'!$D$8)*1</f>
        <v>1</v>
      </c>
      <c r="M651" s="96">
        <f>(RANK($L651,$L$2:$L$1500,0)+COUNTIF($L$2:$L651,L651)-1)*L651</f>
        <v>650</v>
      </c>
      <c r="N651" s="96">
        <f>((D651='SOLICITUD INSCRIPCIÓN'!$D$8)*1)*J651</f>
        <v>0</v>
      </c>
      <c r="O651" s="96">
        <f>(RANK($N651,$N$2:$N$1500,0)+COUNTIF($N$2:$N651,N651)-1)*N651</f>
        <v>0</v>
      </c>
      <c r="P651" s="96">
        <f>((D651='SOLICITUD INSCRIPCIÓN'!$D$8)*1)*K651</f>
        <v>0</v>
      </c>
      <c r="Q651" s="96">
        <f>(RANK($P651,$P$2:$P$1500,0)+COUNTIF($P$2:$P651,P651)-1)*P651</f>
        <v>0</v>
      </c>
      <c r="R651" s="96">
        <f t="shared" si="50"/>
        <v>0</v>
      </c>
      <c r="S651" s="96" t="str">
        <f t="shared" si="51"/>
        <v/>
      </c>
      <c r="T651" s="96" t="str">
        <f t="shared" si="52"/>
        <v/>
      </c>
    </row>
    <row r="652" spans="1:20" ht="15" customHeight="1">
      <c r="A652" s="101"/>
      <c r="B652" s="102"/>
      <c r="C652" s="102"/>
      <c r="D652" s="102"/>
      <c r="E652" s="102"/>
      <c r="F652" s="102"/>
      <c r="G652" s="103"/>
      <c r="H652" s="102"/>
      <c r="I652" s="49"/>
      <c r="J652" s="95">
        <f t="shared" si="53"/>
        <v>0</v>
      </c>
      <c r="K652" s="96">
        <f t="shared" si="54"/>
        <v>0</v>
      </c>
      <c r="L652" s="96">
        <f>(D652='SOLICITUD INSCRIPCIÓN'!$D$8)*1</f>
        <v>1</v>
      </c>
      <c r="M652" s="96">
        <f>(RANK($L652,$L$2:$L$1500,0)+COUNTIF($L$2:$L652,L652)-1)*L652</f>
        <v>651</v>
      </c>
      <c r="N652" s="96">
        <f>((D652='SOLICITUD INSCRIPCIÓN'!$D$8)*1)*J652</f>
        <v>0</v>
      </c>
      <c r="O652" s="96">
        <f>(RANK($N652,$N$2:$N$1500,0)+COUNTIF($N$2:$N652,N652)-1)*N652</f>
        <v>0</v>
      </c>
      <c r="P652" s="96">
        <f>((D652='SOLICITUD INSCRIPCIÓN'!$D$8)*1)*K652</f>
        <v>0</v>
      </c>
      <c r="Q652" s="96">
        <f>(RANK($P652,$P$2:$P$1500,0)+COUNTIF($P$2:$P652,P652)-1)*P652</f>
        <v>0</v>
      </c>
      <c r="R652" s="96">
        <f t="shared" si="50"/>
        <v>0</v>
      </c>
      <c r="S652" s="96" t="str">
        <f t="shared" si="51"/>
        <v/>
      </c>
      <c r="T652" s="96" t="str">
        <f t="shared" si="52"/>
        <v/>
      </c>
    </row>
    <row r="653" spans="1:20" ht="15" customHeight="1">
      <c r="A653" s="101"/>
      <c r="B653" s="102"/>
      <c r="C653" s="102"/>
      <c r="D653" s="102"/>
      <c r="E653" s="102"/>
      <c r="F653" s="102"/>
      <c r="G653" s="103"/>
      <c r="H653" s="102"/>
      <c r="I653" s="49"/>
      <c r="J653" s="95">
        <f t="shared" si="53"/>
        <v>0</v>
      </c>
      <c r="K653" s="96">
        <f t="shared" si="54"/>
        <v>0</v>
      </c>
      <c r="L653" s="96">
        <f>(D653='SOLICITUD INSCRIPCIÓN'!$D$8)*1</f>
        <v>1</v>
      </c>
      <c r="M653" s="96">
        <f>(RANK($L653,$L$2:$L$1500,0)+COUNTIF($L$2:$L653,L653)-1)*L653</f>
        <v>652</v>
      </c>
      <c r="N653" s="96">
        <f>((D653='SOLICITUD INSCRIPCIÓN'!$D$8)*1)*J653</f>
        <v>0</v>
      </c>
      <c r="O653" s="96">
        <f>(RANK($N653,$N$2:$N$1500,0)+COUNTIF($N$2:$N653,N653)-1)*N653</f>
        <v>0</v>
      </c>
      <c r="P653" s="96">
        <f>((D653='SOLICITUD INSCRIPCIÓN'!$D$8)*1)*K653</f>
        <v>0</v>
      </c>
      <c r="Q653" s="96">
        <f>(RANK($P653,$P$2:$P$1500,0)+COUNTIF($P$2:$P653,P653)-1)*P653</f>
        <v>0</v>
      </c>
      <c r="R653" s="96">
        <f t="shared" si="50"/>
        <v>0</v>
      </c>
      <c r="S653" s="96" t="str">
        <f t="shared" si="51"/>
        <v/>
      </c>
      <c r="T653" s="96" t="str">
        <f t="shared" si="52"/>
        <v/>
      </c>
    </row>
    <row r="654" spans="1:20" ht="15" customHeight="1">
      <c r="A654" s="101"/>
      <c r="B654" s="102"/>
      <c r="C654" s="102"/>
      <c r="D654" s="102"/>
      <c r="E654" s="102"/>
      <c r="F654" s="102"/>
      <c r="G654" s="103"/>
      <c r="H654" s="102"/>
      <c r="I654" s="49"/>
      <c r="J654" s="95">
        <f t="shared" si="53"/>
        <v>0</v>
      </c>
      <c r="K654" s="96">
        <f t="shared" si="54"/>
        <v>0</v>
      </c>
      <c r="L654" s="96">
        <f>(D654='SOLICITUD INSCRIPCIÓN'!$D$8)*1</f>
        <v>1</v>
      </c>
      <c r="M654" s="96">
        <f>(RANK($L654,$L$2:$L$1500,0)+COUNTIF($L$2:$L654,L654)-1)*L654</f>
        <v>653</v>
      </c>
      <c r="N654" s="96">
        <f>((D654='SOLICITUD INSCRIPCIÓN'!$D$8)*1)*J654</f>
        <v>0</v>
      </c>
      <c r="O654" s="96">
        <f>(RANK($N654,$N$2:$N$1500,0)+COUNTIF($N$2:$N654,N654)-1)*N654</f>
        <v>0</v>
      </c>
      <c r="P654" s="96">
        <f>((D654='SOLICITUD INSCRIPCIÓN'!$D$8)*1)*K654</f>
        <v>0</v>
      </c>
      <c r="Q654" s="96">
        <f>(RANK($P654,$P$2:$P$1500,0)+COUNTIF($P$2:$P654,P654)-1)*P654</f>
        <v>0</v>
      </c>
      <c r="R654" s="96">
        <f t="shared" si="50"/>
        <v>0</v>
      </c>
      <c r="S654" s="96" t="str">
        <f t="shared" si="51"/>
        <v/>
      </c>
      <c r="T654" s="96" t="str">
        <f t="shared" si="52"/>
        <v/>
      </c>
    </row>
    <row r="655" spans="1:20" ht="15" customHeight="1">
      <c r="A655" s="101"/>
      <c r="B655" s="102"/>
      <c r="C655" s="102"/>
      <c r="D655" s="102"/>
      <c r="E655" s="102"/>
      <c r="F655" s="102"/>
      <c r="G655" s="103"/>
      <c r="H655" s="102"/>
      <c r="I655" s="49"/>
      <c r="J655" s="95">
        <f t="shared" si="53"/>
        <v>0</v>
      </c>
      <c r="K655" s="96">
        <f t="shared" si="54"/>
        <v>0</v>
      </c>
      <c r="L655" s="96">
        <f>(D655='SOLICITUD INSCRIPCIÓN'!$D$8)*1</f>
        <v>1</v>
      </c>
      <c r="M655" s="96">
        <f>(RANK($L655,$L$2:$L$1500,0)+COUNTIF($L$2:$L655,L655)-1)*L655</f>
        <v>654</v>
      </c>
      <c r="N655" s="96">
        <f>((D655='SOLICITUD INSCRIPCIÓN'!$D$8)*1)*J655</f>
        <v>0</v>
      </c>
      <c r="O655" s="96">
        <f>(RANK($N655,$N$2:$N$1500,0)+COUNTIF($N$2:$N655,N655)-1)*N655</f>
        <v>0</v>
      </c>
      <c r="P655" s="96">
        <f>((D655='SOLICITUD INSCRIPCIÓN'!$D$8)*1)*K655</f>
        <v>0</v>
      </c>
      <c r="Q655" s="96">
        <f>(RANK($P655,$P$2:$P$1500,0)+COUNTIF($P$2:$P655,P655)-1)*P655</f>
        <v>0</v>
      </c>
      <c r="R655" s="96">
        <f t="shared" si="50"/>
        <v>0</v>
      </c>
      <c r="S655" s="96" t="str">
        <f t="shared" si="51"/>
        <v/>
      </c>
      <c r="T655" s="96" t="str">
        <f t="shared" si="52"/>
        <v/>
      </c>
    </row>
    <row r="656" spans="1:20" ht="15" customHeight="1">
      <c r="A656" s="101"/>
      <c r="B656" s="102"/>
      <c r="C656" s="102"/>
      <c r="D656" s="102"/>
      <c r="E656" s="102"/>
      <c r="F656" s="102"/>
      <c r="G656" s="103"/>
      <c r="H656" s="102"/>
      <c r="I656" s="49"/>
      <c r="J656" s="95">
        <f t="shared" si="53"/>
        <v>0</v>
      </c>
      <c r="K656" s="96">
        <f t="shared" si="54"/>
        <v>0</v>
      </c>
      <c r="L656" s="96">
        <f>(D656='SOLICITUD INSCRIPCIÓN'!$D$8)*1</f>
        <v>1</v>
      </c>
      <c r="M656" s="96">
        <f>(RANK($L656,$L$2:$L$1500,0)+COUNTIF($L$2:$L656,L656)-1)*L656</f>
        <v>655</v>
      </c>
      <c r="N656" s="96">
        <f>((D656='SOLICITUD INSCRIPCIÓN'!$D$8)*1)*J656</f>
        <v>0</v>
      </c>
      <c r="O656" s="96">
        <f>(RANK($N656,$N$2:$N$1500,0)+COUNTIF($N$2:$N656,N656)-1)*N656</f>
        <v>0</v>
      </c>
      <c r="P656" s="96">
        <f>((D656='SOLICITUD INSCRIPCIÓN'!$D$8)*1)*K656</f>
        <v>0</v>
      </c>
      <c r="Q656" s="96">
        <f>(RANK($P656,$P$2:$P$1500,0)+COUNTIF($P$2:$P656,P656)-1)*P656</f>
        <v>0</v>
      </c>
      <c r="R656" s="96">
        <f t="shared" si="50"/>
        <v>0</v>
      </c>
      <c r="S656" s="96" t="str">
        <f t="shared" si="51"/>
        <v/>
      </c>
      <c r="T656" s="96" t="str">
        <f t="shared" si="52"/>
        <v/>
      </c>
    </row>
    <row r="657" spans="1:20" ht="15" customHeight="1">
      <c r="A657" s="101"/>
      <c r="B657" s="102"/>
      <c r="C657" s="102"/>
      <c r="D657" s="102"/>
      <c r="E657" s="102"/>
      <c r="F657" s="102"/>
      <c r="G657" s="103"/>
      <c r="H657" s="102"/>
      <c r="I657" s="49"/>
      <c r="J657" s="95">
        <f t="shared" si="53"/>
        <v>0</v>
      </c>
      <c r="K657" s="96">
        <f t="shared" si="54"/>
        <v>0</v>
      </c>
      <c r="L657" s="96">
        <f>(D657='SOLICITUD INSCRIPCIÓN'!$D$8)*1</f>
        <v>1</v>
      </c>
      <c r="M657" s="96">
        <f>(RANK($L657,$L$2:$L$1500,0)+COUNTIF($L$2:$L657,L657)-1)*L657</f>
        <v>656</v>
      </c>
      <c r="N657" s="96">
        <f>((D657='SOLICITUD INSCRIPCIÓN'!$D$8)*1)*J657</f>
        <v>0</v>
      </c>
      <c r="O657" s="96">
        <f>(RANK($N657,$N$2:$N$1500,0)+COUNTIF($N$2:$N657,N657)-1)*N657</f>
        <v>0</v>
      </c>
      <c r="P657" s="96">
        <f>((D657='SOLICITUD INSCRIPCIÓN'!$D$8)*1)*K657</f>
        <v>0</v>
      </c>
      <c r="Q657" s="96">
        <f>(RANK($P657,$P$2:$P$1500,0)+COUNTIF($P$2:$P657,P657)-1)*P657</f>
        <v>0</v>
      </c>
      <c r="R657" s="96">
        <f t="shared" si="50"/>
        <v>0</v>
      </c>
      <c r="S657" s="96" t="str">
        <f t="shared" si="51"/>
        <v/>
      </c>
      <c r="T657" s="96" t="str">
        <f t="shared" si="52"/>
        <v/>
      </c>
    </row>
    <row r="658" spans="1:20" ht="15" customHeight="1">
      <c r="A658" s="101"/>
      <c r="B658" s="102"/>
      <c r="C658" s="102"/>
      <c r="D658" s="102"/>
      <c r="E658" s="102"/>
      <c r="F658" s="102"/>
      <c r="G658" s="103"/>
      <c r="H658" s="102"/>
      <c r="I658" s="49"/>
      <c r="J658" s="95">
        <f t="shared" si="53"/>
        <v>0</v>
      </c>
      <c r="K658" s="96">
        <f t="shared" si="54"/>
        <v>0</v>
      </c>
      <c r="L658" s="96">
        <f>(D658='SOLICITUD INSCRIPCIÓN'!$D$8)*1</f>
        <v>1</v>
      </c>
      <c r="M658" s="96">
        <f>(RANK($L658,$L$2:$L$1500,0)+COUNTIF($L$2:$L658,L658)-1)*L658</f>
        <v>657</v>
      </c>
      <c r="N658" s="96">
        <f>((D658='SOLICITUD INSCRIPCIÓN'!$D$8)*1)*J658</f>
        <v>0</v>
      </c>
      <c r="O658" s="96">
        <f>(RANK($N658,$N$2:$N$1500,0)+COUNTIF($N$2:$N658,N658)-1)*N658</f>
        <v>0</v>
      </c>
      <c r="P658" s="96">
        <f>((D658='SOLICITUD INSCRIPCIÓN'!$D$8)*1)*K658</f>
        <v>0</v>
      </c>
      <c r="Q658" s="96">
        <f>(RANK($P658,$P$2:$P$1500,0)+COUNTIF($P$2:$P658,P658)-1)*P658</f>
        <v>0</v>
      </c>
      <c r="R658" s="96">
        <f t="shared" si="50"/>
        <v>0</v>
      </c>
      <c r="S658" s="96" t="str">
        <f t="shared" si="51"/>
        <v/>
      </c>
      <c r="T658" s="96" t="str">
        <f t="shared" si="52"/>
        <v/>
      </c>
    </row>
    <row r="659" spans="1:20" ht="15" customHeight="1">
      <c r="A659" s="101"/>
      <c r="B659" s="102"/>
      <c r="C659" s="102"/>
      <c r="D659" s="102"/>
      <c r="E659" s="102"/>
      <c r="F659" s="102"/>
      <c r="G659" s="103"/>
      <c r="H659" s="102"/>
      <c r="I659" s="49"/>
      <c r="J659" s="95">
        <f t="shared" si="53"/>
        <v>0</v>
      </c>
      <c r="K659" s="96">
        <f t="shared" si="54"/>
        <v>0</v>
      </c>
      <c r="L659" s="96">
        <f>(D659='SOLICITUD INSCRIPCIÓN'!$D$8)*1</f>
        <v>1</v>
      </c>
      <c r="M659" s="96">
        <f>(RANK($L659,$L$2:$L$1500,0)+COUNTIF($L$2:$L659,L659)-1)*L659</f>
        <v>658</v>
      </c>
      <c r="N659" s="96">
        <f>((D659='SOLICITUD INSCRIPCIÓN'!$D$8)*1)*J659</f>
        <v>0</v>
      </c>
      <c r="O659" s="96">
        <f>(RANK($N659,$N$2:$N$1500,0)+COUNTIF($N$2:$N659,N659)-1)*N659</f>
        <v>0</v>
      </c>
      <c r="P659" s="96">
        <f>((D659='SOLICITUD INSCRIPCIÓN'!$D$8)*1)*K659</f>
        <v>0</v>
      </c>
      <c r="Q659" s="96">
        <f>(RANK($P659,$P$2:$P$1500,0)+COUNTIF($P$2:$P659,P659)-1)*P659</f>
        <v>0</v>
      </c>
      <c r="R659" s="96">
        <f t="shared" si="50"/>
        <v>0</v>
      </c>
      <c r="S659" s="96" t="str">
        <f t="shared" si="51"/>
        <v/>
      </c>
      <c r="T659" s="96" t="str">
        <f t="shared" si="52"/>
        <v/>
      </c>
    </row>
    <row r="660" spans="1:20" ht="15" customHeight="1">
      <c r="A660" s="101"/>
      <c r="B660" s="102"/>
      <c r="C660" s="102"/>
      <c r="D660" s="102"/>
      <c r="E660" s="102"/>
      <c r="F660" s="102"/>
      <c r="G660" s="103"/>
      <c r="H660" s="102"/>
      <c r="I660" s="49"/>
      <c r="J660" s="95">
        <f t="shared" si="53"/>
        <v>0</v>
      </c>
      <c r="K660" s="96">
        <f t="shared" si="54"/>
        <v>0</v>
      </c>
      <c r="L660" s="96">
        <f>(D660='SOLICITUD INSCRIPCIÓN'!$D$8)*1</f>
        <v>1</v>
      </c>
      <c r="M660" s="96">
        <f>(RANK($L660,$L$2:$L$1500,0)+COUNTIF($L$2:$L660,L660)-1)*L660</f>
        <v>659</v>
      </c>
      <c r="N660" s="96">
        <f>((D660='SOLICITUD INSCRIPCIÓN'!$D$8)*1)*J660</f>
        <v>0</v>
      </c>
      <c r="O660" s="96">
        <f>(RANK($N660,$N$2:$N$1500,0)+COUNTIF($N$2:$N660,N660)-1)*N660</f>
        <v>0</v>
      </c>
      <c r="P660" s="96">
        <f>((D660='SOLICITUD INSCRIPCIÓN'!$D$8)*1)*K660</f>
        <v>0</v>
      </c>
      <c r="Q660" s="96">
        <f>(RANK($P660,$P$2:$P$1500,0)+COUNTIF($P$2:$P660,P660)-1)*P660</f>
        <v>0</v>
      </c>
      <c r="R660" s="96">
        <f t="shared" si="50"/>
        <v>0</v>
      </c>
      <c r="S660" s="96" t="str">
        <f t="shared" si="51"/>
        <v/>
      </c>
      <c r="T660" s="96" t="str">
        <f t="shared" si="52"/>
        <v/>
      </c>
    </row>
    <row r="661" spans="1:20" ht="15" customHeight="1">
      <c r="A661" s="101"/>
      <c r="B661" s="102"/>
      <c r="C661" s="102"/>
      <c r="D661" s="102"/>
      <c r="E661" s="102"/>
      <c r="F661" s="102"/>
      <c r="G661" s="103"/>
      <c r="H661" s="102"/>
      <c r="I661" s="49"/>
      <c r="J661" s="95">
        <f t="shared" si="53"/>
        <v>0</v>
      </c>
      <c r="K661" s="96">
        <f t="shared" si="54"/>
        <v>0</v>
      </c>
      <c r="L661" s="96">
        <f>(D661='SOLICITUD INSCRIPCIÓN'!$D$8)*1</f>
        <v>1</v>
      </c>
      <c r="M661" s="96">
        <f>(RANK($L661,$L$2:$L$1500,0)+COUNTIF($L$2:$L661,L661)-1)*L661</f>
        <v>660</v>
      </c>
      <c r="N661" s="96">
        <f>((D661='SOLICITUD INSCRIPCIÓN'!$D$8)*1)*J661</f>
        <v>0</v>
      </c>
      <c r="O661" s="96">
        <f>(RANK($N661,$N$2:$N$1500,0)+COUNTIF($N$2:$N661,N661)-1)*N661</f>
        <v>0</v>
      </c>
      <c r="P661" s="96">
        <f>((D661='SOLICITUD INSCRIPCIÓN'!$D$8)*1)*K661</f>
        <v>0</v>
      </c>
      <c r="Q661" s="96">
        <f>(RANK($P661,$P$2:$P$1500,0)+COUNTIF($P$2:$P661,P661)-1)*P661</f>
        <v>0</v>
      </c>
      <c r="R661" s="96">
        <f t="shared" si="50"/>
        <v>0</v>
      </c>
      <c r="S661" s="96" t="str">
        <f t="shared" si="51"/>
        <v/>
      </c>
      <c r="T661" s="96" t="str">
        <f t="shared" si="52"/>
        <v/>
      </c>
    </row>
    <row r="662" spans="1:20" ht="15" customHeight="1">
      <c r="A662" s="101"/>
      <c r="B662" s="102"/>
      <c r="C662" s="102"/>
      <c r="D662" s="102"/>
      <c r="E662" s="102"/>
      <c r="F662" s="102"/>
      <c r="G662" s="103"/>
      <c r="H662" s="102"/>
      <c r="I662" s="49"/>
      <c r="J662" s="95">
        <f t="shared" si="53"/>
        <v>0</v>
      </c>
      <c r="K662" s="96">
        <f t="shared" si="54"/>
        <v>0</v>
      </c>
      <c r="L662" s="96">
        <f>(D662='SOLICITUD INSCRIPCIÓN'!$D$8)*1</f>
        <v>1</v>
      </c>
      <c r="M662" s="96">
        <f>(RANK($L662,$L$2:$L$1500,0)+COUNTIF($L$2:$L662,L662)-1)*L662</f>
        <v>661</v>
      </c>
      <c r="N662" s="96">
        <f>((D662='SOLICITUD INSCRIPCIÓN'!$D$8)*1)*J662</f>
        <v>0</v>
      </c>
      <c r="O662" s="96">
        <f>(RANK($N662,$N$2:$N$1500,0)+COUNTIF($N$2:$N662,N662)-1)*N662</f>
        <v>0</v>
      </c>
      <c r="P662" s="96">
        <f>((D662='SOLICITUD INSCRIPCIÓN'!$D$8)*1)*K662</f>
        <v>0</v>
      </c>
      <c r="Q662" s="96">
        <f>(RANK($P662,$P$2:$P$1500,0)+COUNTIF($P$2:$P662,P662)-1)*P662</f>
        <v>0</v>
      </c>
      <c r="R662" s="96">
        <f t="shared" si="50"/>
        <v>0</v>
      </c>
      <c r="S662" s="96" t="str">
        <f t="shared" si="51"/>
        <v/>
      </c>
      <c r="T662" s="96" t="str">
        <f t="shared" si="52"/>
        <v/>
      </c>
    </row>
    <row r="663" spans="1:20" ht="15" customHeight="1">
      <c r="A663" s="101"/>
      <c r="B663" s="102"/>
      <c r="C663" s="102"/>
      <c r="D663" s="102"/>
      <c r="E663" s="102"/>
      <c r="F663" s="102"/>
      <c r="G663" s="103"/>
      <c r="H663" s="102"/>
      <c r="I663" s="49"/>
      <c r="J663" s="95">
        <f t="shared" si="53"/>
        <v>0</v>
      </c>
      <c r="K663" s="96">
        <f t="shared" si="54"/>
        <v>0</v>
      </c>
      <c r="L663" s="96">
        <f>(D663='SOLICITUD INSCRIPCIÓN'!$D$8)*1</f>
        <v>1</v>
      </c>
      <c r="M663" s="96">
        <f>(RANK($L663,$L$2:$L$1500,0)+COUNTIF($L$2:$L663,L663)-1)*L663</f>
        <v>662</v>
      </c>
      <c r="N663" s="96">
        <f>((D663='SOLICITUD INSCRIPCIÓN'!$D$8)*1)*J663</f>
        <v>0</v>
      </c>
      <c r="O663" s="96">
        <f>(RANK($N663,$N$2:$N$1500,0)+COUNTIF($N$2:$N663,N663)-1)*N663</f>
        <v>0</v>
      </c>
      <c r="P663" s="96">
        <f>((D663='SOLICITUD INSCRIPCIÓN'!$D$8)*1)*K663</f>
        <v>0</v>
      </c>
      <c r="Q663" s="96">
        <f>(RANK($P663,$P$2:$P$1500,0)+COUNTIF($P$2:$P663,P663)-1)*P663</f>
        <v>0</v>
      </c>
      <c r="R663" s="96">
        <f t="shared" si="50"/>
        <v>0</v>
      </c>
      <c r="S663" s="96" t="str">
        <f t="shared" si="51"/>
        <v/>
      </c>
      <c r="T663" s="96" t="str">
        <f t="shared" si="52"/>
        <v/>
      </c>
    </row>
    <row r="664" spans="1:20" ht="15" customHeight="1">
      <c r="A664" s="101"/>
      <c r="B664" s="102"/>
      <c r="C664" s="102"/>
      <c r="D664" s="102"/>
      <c r="E664" s="102"/>
      <c r="F664" s="102"/>
      <c r="G664" s="103"/>
      <c r="H664" s="102"/>
      <c r="I664" s="49"/>
      <c r="J664" s="95">
        <f t="shared" si="53"/>
        <v>0</v>
      </c>
      <c r="K664" s="96">
        <f t="shared" si="54"/>
        <v>0</v>
      </c>
      <c r="L664" s="96">
        <f>(D664='SOLICITUD INSCRIPCIÓN'!$D$8)*1</f>
        <v>1</v>
      </c>
      <c r="M664" s="96">
        <f>(RANK($L664,$L$2:$L$1500,0)+COUNTIF($L$2:$L664,L664)-1)*L664</f>
        <v>663</v>
      </c>
      <c r="N664" s="96">
        <f>((D664='SOLICITUD INSCRIPCIÓN'!$D$8)*1)*J664</f>
        <v>0</v>
      </c>
      <c r="O664" s="96">
        <f>(RANK($N664,$N$2:$N$1500,0)+COUNTIF($N$2:$N664,N664)-1)*N664</f>
        <v>0</v>
      </c>
      <c r="P664" s="96">
        <f>((D664='SOLICITUD INSCRIPCIÓN'!$D$8)*1)*K664</f>
        <v>0</v>
      </c>
      <c r="Q664" s="96">
        <f>(RANK($P664,$P$2:$P$1500,0)+COUNTIF($P$2:$P664,P664)-1)*P664</f>
        <v>0</v>
      </c>
      <c r="R664" s="96">
        <f t="shared" si="50"/>
        <v>0</v>
      </c>
      <c r="S664" s="96" t="str">
        <f t="shared" si="51"/>
        <v/>
      </c>
      <c r="T664" s="96" t="str">
        <f t="shared" si="52"/>
        <v/>
      </c>
    </row>
    <row r="665" spans="1:20" ht="15" customHeight="1">
      <c r="A665" s="101"/>
      <c r="B665" s="102"/>
      <c r="C665" s="102"/>
      <c r="D665" s="102"/>
      <c r="E665" s="102"/>
      <c r="F665" s="102"/>
      <c r="G665" s="103"/>
      <c r="H665" s="102"/>
      <c r="I665" s="49"/>
      <c r="J665" s="95">
        <f t="shared" si="53"/>
        <v>0</v>
      </c>
      <c r="K665" s="96">
        <f t="shared" si="54"/>
        <v>0</v>
      </c>
      <c r="L665" s="96">
        <f>(D665='SOLICITUD INSCRIPCIÓN'!$D$8)*1</f>
        <v>1</v>
      </c>
      <c r="M665" s="96">
        <f>(RANK($L665,$L$2:$L$1500,0)+COUNTIF($L$2:$L665,L665)-1)*L665</f>
        <v>664</v>
      </c>
      <c r="N665" s="96">
        <f>((D665='SOLICITUD INSCRIPCIÓN'!$D$8)*1)*J665</f>
        <v>0</v>
      </c>
      <c r="O665" s="96">
        <f>(RANK($N665,$N$2:$N$1500,0)+COUNTIF($N$2:$N665,N665)-1)*N665</f>
        <v>0</v>
      </c>
      <c r="P665" s="96">
        <f>((D665='SOLICITUD INSCRIPCIÓN'!$D$8)*1)*K665</f>
        <v>0</v>
      </c>
      <c r="Q665" s="96">
        <f>(RANK($P665,$P$2:$P$1500,0)+COUNTIF($P$2:$P665,P665)-1)*P665</f>
        <v>0</v>
      </c>
      <c r="R665" s="96">
        <f t="shared" si="50"/>
        <v>0</v>
      </c>
      <c r="S665" s="96" t="str">
        <f t="shared" si="51"/>
        <v/>
      </c>
      <c r="T665" s="96" t="str">
        <f t="shared" si="52"/>
        <v/>
      </c>
    </row>
    <row r="666" spans="1:20" ht="15" customHeight="1">
      <c r="A666" s="101"/>
      <c r="B666" s="102"/>
      <c r="C666" s="102"/>
      <c r="D666" s="102"/>
      <c r="E666" s="102"/>
      <c r="F666" s="102"/>
      <c r="G666" s="103"/>
      <c r="H666" s="102"/>
      <c r="I666" s="49"/>
      <c r="J666" s="95">
        <f t="shared" si="53"/>
        <v>0</v>
      </c>
      <c r="K666" s="96">
        <f t="shared" si="54"/>
        <v>0</v>
      </c>
      <c r="L666" s="96">
        <f>(D666='SOLICITUD INSCRIPCIÓN'!$D$8)*1</f>
        <v>1</v>
      </c>
      <c r="M666" s="96">
        <f>(RANK($L666,$L$2:$L$1500,0)+COUNTIF($L$2:$L666,L666)-1)*L666</f>
        <v>665</v>
      </c>
      <c r="N666" s="96">
        <f>((D666='SOLICITUD INSCRIPCIÓN'!$D$8)*1)*J666</f>
        <v>0</v>
      </c>
      <c r="O666" s="96">
        <f>(RANK($N666,$N$2:$N$1500,0)+COUNTIF($N$2:$N666,N666)-1)*N666</f>
        <v>0</v>
      </c>
      <c r="P666" s="96">
        <f>((D666='SOLICITUD INSCRIPCIÓN'!$D$8)*1)*K666</f>
        <v>0</v>
      </c>
      <c r="Q666" s="96">
        <f>(RANK($P666,$P$2:$P$1500,0)+COUNTIF($P$2:$P666,P666)-1)*P666</f>
        <v>0</v>
      </c>
      <c r="R666" s="96">
        <f t="shared" si="50"/>
        <v>0</v>
      </c>
      <c r="S666" s="96" t="str">
        <f t="shared" si="51"/>
        <v/>
      </c>
      <c r="T666" s="96" t="str">
        <f t="shared" si="52"/>
        <v/>
      </c>
    </row>
    <row r="667" spans="1:20" ht="15" customHeight="1">
      <c r="A667" s="101"/>
      <c r="B667" s="102"/>
      <c r="C667" s="102"/>
      <c r="D667" s="102"/>
      <c r="E667" s="102"/>
      <c r="F667" s="102"/>
      <c r="G667" s="103"/>
      <c r="H667" s="102"/>
      <c r="I667" s="49"/>
      <c r="J667" s="95">
        <f t="shared" si="53"/>
        <v>0</v>
      </c>
      <c r="K667" s="96">
        <f t="shared" si="54"/>
        <v>0</v>
      </c>
      <c r="L667" s="96">
        <f>(D667='SOLICITUD INSCRIPCIÓN'!$D$8)*1</f>
        <v>1</v>
      </c>
      <c r="M667" s="96">
        <f>(RANK($L667,$L$2:$L$1500,0)+COUNTIF($L$2:$L667,L667)-1)*L667</f>
        <v>666</v>
      </c>
      <c r="N667" s="96">
        <f>((D667='SOLICITUD INSCRIPCIÓN'!$D$8)*1)*J667</f>
        <v>0</v>
      </c>
      <c r="O667" s="96">
        <f>(RANK($N667,$N$2:$N$1500,0)+COUNTIF($N$2:$N667,N667)-1)*N667</f>
        <v>0</v>
      </c>
      <c r="P667" s="96">
        <f>((D667='SOLICITUD INSCRIPCIÓN'!$D$8)*1)*K667</f>
        <v>0</v>
      </c>
      <c r="Q667" s="96">
        <f>(RANK($P667,$P$2:$P$1500,0)+COUNTIF($P$2:$P667,P667)-1)*P667</f>
        <v>0</v>
      </c>
      <c r="R667" s="96">
        <f t="shared" si="50"/>
        <v>0</v>
      </c>
      <c r="S667" s="96" t="str">
        <f t="shared" si="51"/>
        <v/>
      </c>
      <c r="T667" s="96" t="str">
        <f t="shared" si="52"/>
        <v/>
      </c>
    </row>
    <row r="668" spans="1:20" ht="15" customHeight="1">
      <c r="A668" s="101"/>
      <c r="B668" s="102"/>
      <c r="C668" s="102"/>
      <c r="D668" s="102"/>
      <c r="E668" s="102"/>
      <c r="F668" s="102"/>
      <c r="G668" s="103"/>
      <c r="H668" s="102"/>
      <c r="I668" s="49"/>
      <c r="J668" s="95">
        <f t="shared" si="53"/>
        <v>0</v>
      </c>
      <c r="K668" s="96">
        <f t="shared" si="54"/>
        <v>0</v>
      </c>
      <c r="L668" s="96">
        <f>(D668='SOLICITUD INSCRIPCIÓN'!$D$8)*1</f>
        <v>1</v>
      </c>
      <c r="M668" s="96">
        <f>(RANK($L668,$L$2:$L$1500,0)+COUNTIF($L$2:$L668,L668)-1)*L668</f>
        <v>667</v>
      </c>
      <c r="N668" s="96">
        <f>((D668='SOLICITUD INSCRIPCIÓN'!$D$8)*1)*J668</f>
        <v>0</v>
      </c>
      <c r="O668" s="96">
        <f>(RANK($N668,$N$2:$N$1500,0)+COUNTIF($N$2:$N668,N668)-1)*N668</f>
        <v>0</v>
      </c>
      <c r="P668" s="96">
        <f>((D668='SOLICITUD INSCRIPCIÓN'!$D$8)*1)*K668</f>
        <v>0</v>
      </c>
      <c r="Q668" s="96">
        <f>(RANK($P668,$P$2:$P$1500,0)+COUNTIF($P$2:$P668,P668)-1)*P668</f>
        <v>0</v>
      </c>
      <c r="R668" s="96">
        <f t="shared" si="50"/>
        <v>0</v>
      </c>
      <c r="S668" s="96" t="str">
        <f t="shared" si="51"/>
        <v/>
      </c>
      <c r="T668" s="96" t="str">
        <f t="shared" si="52"/>
        <v/>
      </c>
    </row>
    <row r="669" spans="1:20" ht="15" customHeight="1">
      <c r="A669" s="101"/>
      <c r="B669" s="102"/>
      <c r="C669" s="102"/>
      <c r="D669" s="102"/>
      <c r="E669" s="102"/>
      <c r="F669" s="102"/>
      <c r="G669" s="103"/>
      <c r="H669" s="102"/>
      <c r="I669" s="104"/>
      <c r="J669" s="95">
        <f t="shared" si="53"/>
        <v>0</v>
      </c>
      <c r="K669" s="96">
        <f t="shared" si="54"/>
        <v>0</v>
      </c>
      <c r="L669" s="96">
        <f>(D669='SOLICITUD INSCRIPCIÓN'!$D$8)*1</f>
        <v>1</v>
      </c>
      <c r="M669" s="96">
        <f>(RANK($L669,$L$2:$L$1500,0)+COUNTIF($L$2:$L669,L669)-1)*L669</f>
        <v>668</v>
      </c>
      <c r="N669" s="96">
        <f>((D669='SOLICITUD INSCRIPCIÓN'!$D$8)*1)*J669</f>
        <v>0</v>
      </c>
      <c r="O669" s="96">
        <f>(RANK($N669,$N$2:$N$1500,0)+COUNTIF($N$2:$N669,N669)-1)*N669</f>
        <v>0</v>
      </c>
      <c r="P669" s="96">
        <f>((D669='SOLICITUD INSCRIPCIÓN'!$D$8)*1)*K669</f>
        <v>0</v>
      </c>
      <c r="Q669" s="96">
        <f>(RANK($P669,$P$2:$P$1500,0)+COUNTIF($P$2:$P669,P669)-1)*P669</f>
        <v>0</v>
      </c>
      <c r="R669" s="96">
        <f t="shared" si="50"/>
        <v>0</v>
      </c>
      <c r="S669" s="96" t="str">
        <f t="shared" si="51"/>
        <v/>
      </c>
      <c r="T669" s="96" t="str">
        <f t="shared" si="52"/>
        <v/>
      </c>
    </row>
    <row r="670" spans="1:20" ht="15" customHeight="1">
      <c r="A670" s="101"/>
      <c r="B670" s="102"/>
      <c r="C670" s="102"/>
      <c r="D670" s="102"/>
      <c r="E670" s="102"/>
      <c r="F670" s="102"/>
      <c r="G670" s="103"/>
      <c r="H670" s="102"/>
      <c r="I670" s="104"/>
      <c r="J670" s="95">
        <f t="shared" si="53"/>
        <v>0</v>
      </c>
      <c r="K670" s="96">
        <f t="shared" si="54"/>
        <v>0</v>
      </c>
      <c r="L670" s="96">
        <f>(D670='SOLICITUD INSCRIPCIÓN'!$D$8)*1</f>
        <v>1</v>
      </c>
      <c r="M670" s="96">
        <f>(RANK($L670,$L$2:$L$1500,0)+COUNTIF($L$2:$L670,L670)-1)*L670</f>
        <v>669</v>
      </c>
      <c r="N670" s="96">
        <f>((D670='SOLICITUD INSCRIPCIÓN'!$D$8)*1)*J670</f>
        <v>0</v>
      </c>
      <c r="O670" s="96">
        <f>(RANK($N670,$N$2:$N$1500,0)+COUNTIF($N$2:$N670,N670)-1)*N670</f>
        <v>0</v>
      </c>
      <c r="P670" s="96">
        <f>((D670='SOLICITUD INSCRIPCIÓN'!$D$8)*1)*K670</f>
        <v>0</v>
      </c>
      <c r="Q670" s="96">
        <f>(RANK($P670,$P$2:$P$1500,0)+COUNTIF($P$2:$P670,P670)-1)*P670</f>
        <v>0</v>
      </c>
      <c r="R670" s="96">
        <f t="shared" si="50"/>
        <v>0</v>
      </c>
      <c r="S670" s="96" t="str">
        <f t="shared" si="51"/>
        <v/>
      </c>
      <c r="T670" s="96" t="str">
        <f t="shared" si="52"/>
        <v/>
      </c>
    </row>
    <row r="671" spans="1:20" ht="15" customHeight="1">
      <c r="A671" s="101"/>
      <c r="B671" s="102"/>
      <c r="C671" s="102"/>
      <c r="D671" s="102"/>
      <c r="E671" s="102"/>
      <c r="F671" s="102"/>
      <c r="G671" s="103"/>
      <c r="H671" s="102"/>
      <c r="I671" s="49"/>
      <c r="J671" s="95">
        <f t="shared" si="53"/>
        <v>0</v>
      </c>
      <c r="K671" s="96">
        <f t="shared" si="54"/>
        <v>0</v>
      </c>
      <c r="L671" s="96">
        <f>(D671='SOLICITUD INSCRIPCIÓN'!$D$8)*1</f>
        <v>1</v>
      </c>
      <c r="M671" s="96">
        <f>(RANK($L671,$L$2:$L$1500,0)+COUNTIF($L$2:$L671,L671)-1)*L671</f>
        <v>670</v>
      </c>
      <c r="N671" s="96">
        <f>((D671='SOLICITUD INSCRIPCIÓN'!$D$8)*1)*J671</f>
        <v>0</v>
      </c>
      <c r="O671" s="96">
        <f>(RANK($N671,$N$2:$N$1500,0)+COUNTIF($N$2:$N671,N671)-1)*N671</f>
        <v>0</v>
      </c>
      <c r="P671" s="96">
        <f>((D671='SOLICITUD INSCRIPCIÓN'!$D$8)*1)*K671</f>
        <v>0</v>
      </c>
      <c r="Q671" s="96">
        <f>(RANK($P671,$P$2:$P$1500,0)+COUNTIF($P$2:$P671,P671)-1)*P671</f>
        <v>0</v>
      </c>
      <c r="R671" s="96">
        <f t="shared" si="50"/>
        <v>0</v>
      </c>
      <c r="S671" s="96" t="str">
        <f t="shared" si="51"/>
        <v/>
      </c>
      <c r="T671" s="96" t="str">
        <f t="shared" si="52"/>
        <v/>
      </c>
    </row>
    <row r="672" spans="1:20" ht="15" customHeight="1">
      <c r="A672" s="101"/>
      <c r="B672" s="102"/>
      <c r="C672" s="102"/>
      <c r="D672" s="102"/>
      <c r="E672" s="102"/>
      <c r="F672" s="102"/>
      <c r="G672" s="103"/>
      <c r="H672" s="102"/>
      <c r="I672" s="49"/>
      <c r="J672" s="95">
        <f t="shared" si="53"/>
        <v>0</v>
      </c>
      <c r="K672" s="96">
        <f t="shared" si="54"/>
        <v>0</v>
      </c>
      <c r="L672" s="96">
        <f>(D672='SOLICITUD INSCRIPCIÓN'!$D$8)*1</f>
        <v>1</v>
      </c>
      <c r="M672" s="96">
        <f>(RANK($L672,$L$2:$L$1500,0)+COUNTIF($L$2:$L672,L672)-1)*L672</f>
        <v>671</v>
      </c>
      <c r="N672" s="96">
        <f>((D672='SOLICITUD INSCRIPCIÓN'!$D$8)*1)*J672</f>
        <v>0</v>
      </c>
      <c r="O672" s="96">
        <f>(RANK($N672,$N$2:$N$1500,0)+COUNTIF($N$2:$N672,N672)-1)*N672</f>
        <v>0</v>
      </c>
      <c r="P672" s="96">
        <f>((D672='SOLICITUD INSCRIPCIÓN'!$D$8)*1)*K672</f>
        <v>0</v>
      </c>
      <c r="Q672" s="96">
        <f>(RANK($P672,$P$2:$P$1500,0)+COUNTIF($P$2:$P672,P672)-1)*P672</f>
        <v>0</v>
      </c>
      <c r="R672" s="96">
        <f t="shared" si="50"/>
        <v>0</v>
      </c>
      <c r="S672" s="96" t="str">
        <f t="shared" si="51"/>
        <v/>
      </c>
      <c r="T672" s="96" t="str">
        <f t="shared" si="52"/>
        <v/>
      </c>
    </row>
    <row r="673" spans="1:20" ht="15" customHeight="1">
      <c r="A673" s="101"/>
      <c r="B673" s="102"/>
      <c r="C673" s="102"/>
      <c r="D673" s="102"/>
      <c r="E673" s="102"/>
      <c r="F673" s="102"/>
      <c r="G673" s="103"/>
      <c r="H673" s="102"/>
      <c r="I673" s="49"/>
      <c r="J673" s="95">
        <f t="shared" si="53"/>
        <v>0</v>
      </c>
      <c r="K673" s="96">
        <f t="shared" si="54"/>
        <v>0</v>
      </c>
      <c r="L673" s="96">
        <f>(D673='SOLICITUD INSCRIPCIÓN'!$D$8)*1</f>
        <v>1</v>
      </c>
      <c r="M673" s="96">
        <f>(RANK($L673,$L$2:$L$1500,0)+COUNTIF($L$2:$L673,L673)-1)*L673</f>
        <v>672</v>
      </c>
      <c r="N673" s="96">
        <f>((D673='SOLICITUD INSCRIPCIÓN'!$D$8)*1)*J673</f>
        <v>0</v>
      </c>
      <c r="O673" s="96">
        <f>(RANK($N673,$N$2:$N$1500,0)+COUNTIF($N$2:$N673,N673)-1)*N673</f>
        <v>0</v>
      </c>
      <c r="P673" s="96">
        <f>((D673='SOLICITUD INSCRIPCIÓN'!$D$8)*1)*K673</f>
        <v>0</v>
      </c>
      <c r="Q673" s="96">
        <f>(RANK($P673,$P$2:$P$1500,0)+COUNTIF($P$2:$P673,P673)-1)*P673</f>
        <v>0</v>
      </c>
      <c r="R673" s="96">
        <f t="shared" si="50"/>
        <v>0</v>
      </c>
      <c r="S673" s="96" t="str">
        <f t="shared" si="51"/>
        <v/>
      </c>
      <c r="T673" s="96" t="str">
        <f t="shared" si="52"/>
        <v/>
      </c>
    </row>
    <row r="674" spans="1:20" ht="15" customHeight="1">
      <c r="A674" s="101"/>
      <c r="B674" s="102"/>
      <c r="C674" s="102"/>
      <c r="D674" s="102"/>
      <c r="E674" s="102"/>
      <c r="F674" s="102"/>
      <c r="G674" s="103"/>
      <c r="H674" s="102"/>
      <c r="I674" s="49"/>
      <c r="J674" s="95">
        <f t="shared" si="53"/>
        <v>0</v>
      </c>
      <c r="K674" s="96">
        <f t="shared" si="54"/>
        <v>0</v>
      </c>
      <c r="L674" s="96">
        <f>(D674='SOLICITUD INSCRIPCIÓN'!$D$8)*1</f>
        <v>1</v>
      </c>
      <c r="M674" s="96">
        <f>(RANK($L674,$L$2:$L$1500,0)+COUNTIF($L$2:$L674,L674)-1)*L674</f>
        <v>673</v>
      </c>
      <c r="N674" s="96">
        <f>((D674='SOLICITUD INSCRIPCIÓN'!$D$8)*1)*J674</f>
        <v>0</v>
      </c>
      <c r="O674" s="96">
        <f>(RANK($N674,$N$2:$N$1500,0)+COUNTIF($N$2:$N674,N674)-1)*N674</f>
        <v>0</v>
      </c>
      <c r="P674" s="96">
        <f>((D674='SOLICITUD INSCRIPCIÓN'!$D$8)*1)*K674</f>
        <v>0</v>
      </c>
      <c r="Q674" s="96">
        <f>(RANK($P674,$P$2:$P$1500,0)+COUNTIF($P$2:$P674,P674)-1)*P674</f>
        <v>0</v>
      </c>
      <c r="R674" s="96">
        <f t="shared" si="50"/>
        <v>0</v>
      </c>
      <c r="S674" s="96" t="str">
        <f t="shared" si="51"/>
        <v/>
      </c>
      <c r="T674" s="96" t="str">
        <f t="shared" si="52"/>
        <v/>
      </c>
    </row>
    <row r="675" spans="1:20" ht="15" customHeight="1">
      <c r="A675" s="101"/>
      <c r="B675" s="102"/>
      <c r="C675" s="102"/>
      <c r="D675" s="102"/>
      <c r="E675" s="102"/>
      <c r="F675" s="102"/>
      <c r="G675" s="103"/>
      <c r="H675" s="102"/>
      <c r="I675" s="49"/>
      <c r="J675" s="95">
        <f t="shared" si="53"/>
        <v>0</v>
      </c>
      <c r="K675" s="96">
        <f t="shared" si="54"/>
        <v>0</v>
      </c>
      <c r="L675" s="96">
        <f>(D675='SOLICITUD INSCRIPCIÓN'!$D$8)*1</f>
        <v>1</v>
      </c>
      <c r="M675" s="96">
        <f>(RANK($L675,$L$2:$L$1500,0)+COUNTIF($L$2:$L675,L675)-1)*L675</f>
        <v>674</v>
      </c>
      <c r="N675" s="96">
        <f>((D675='SOLICITUD INSCRIPCIÓN'!$D$8)*1)*J675</f>
        <v>0</v>
      </c>
      <c r="O675" s="96">
        <f>(RANK($N675,$N$2:$N$1500,0)+COUNTIF($N$2:$N675,N675)-1)*N675</f>
        <v>0</v>
      </c>
      <c r="P675" s="96">
        <f>((D675='SOLICITUD INSCRIPCIÓN'!$D$8)*1)*K675</f>
        <v>0</v>
      </c>
      <c r="Q675" s="96">
        <f>(RANK($P675,$P$2:$P$1500,0)+COUNTIF($P$2:$P675,P675)-1)*P675</f>
        <v>0</v>
      </c>
      <c r="R675" s="96">
        <f t="shared" si="50"/>
        <v>0</v>
      </c>
      <c r="S675" s="96" t="str">
        <f t="shared" si="51"/>
        <v/>
      </c>
      <c r="T675" s="96" t="str">
        <f t="shared" si="52"/>
        <v/>
      </c>
    </row>
    <row r="676" spans="1:20" ht="15" customHeight="1">
      <c r="A676" s="101"/>
      <c r="B676" s="102"/>
      <c r="C676" s="102"/>
      <c r="D676" s="102"/>
      <c r="E676" s="102"/>
      <c r="F676" s="102"/>
      <c r="G676" s="103"/>
      <c r="H676" s="102"/>
      <c r="I676" s="49"/>
      <c r="J676" s="95">
        <f t="shared" si="53"/>
        <v>0</v>
      </c>
      <c r="K676" s="96">
        <f t="shared" si="54"/>
        <v>0</v>
      </c>
      <c r="L676" s="96">
        <f>(D676='SOLICITUD INSCRIPCIÓN'!$D$8)*1</f>
        <v>1</v>
      </c>
      <c r="M676" s="96">
        <f>(RANK($L676,$L$2:$L$1500,0)+COUNTIF($L$2:$L676,L676)-1)*L676</f>
        <v>675</v>
      </c>
      <c r="N676" s="96">
        <f>((D676='SOLICITUD INSCRIPCIÓN'!$D$8)*1)*J676</f>
        <v>0</v>
      </c>
      <c r="O676" s="96">
        <f>(RANK($N676,$N$2:$N$1500,0)+COUNTIF($N$2:$N676,N676)-1)*N676</f>
        <v>0</v>
      </c>
      <c r="P676" s="96">
        <f>((D676='SOLICITUD INSCRIPCIÓN'!$D$8)*1)*K676</f>
        <v>0</v>
      </c>
      <c r="Q676" s="96">
        <f>(RANK($P676,$P$2:$P$1500,0)+COUNTIF($P$2:$P676,P676)-1)*P676</f>
        <v>0</v>
      </c>
      <c r="R676" s="96">
        <f t="shared" si="50"/>
        <v>0</v>
      </c>
      <c r="S676" s="96" t="str">
        <f t="shared" si="51"/>
        <v/>
      </c>
      <c r="T676" s="96" t="str">
        <f t="shared" si="52"/>
        <v/>
      </c>
    </row>
    <row r="677" spans="1:20" ht="15" customHeight="1">
      <c r="A677" s="101"/>
      <c r="B677" s="102"/>
      <c r="C677" s="102"/>
      <c r="D677" s="102"/>
      <c r="E677" s="102"/>
      <c r="F677" s="102"/>
      <c r="G677" s="103"/>
      <c r="H677" s="102"/>
      <c r="I677" s="49"/>
      <c r="J677" s="95">
        <f t="shared" si="53"/>
        <v>0</v>
      </c>
      <c r="K677" s="96">
        <f t="shared" si="54"/>
        <v>0</v>
      </c>
      <c r="L677" s="96">
        <f>(D677='SOLICITUD INSCRIPCIÓN'!$D$8)*1</f>
        <v>1</v>
      </c>
      <c r="M677" s="96">
        <f>(RANK($L677,$L$2:$L$1500,0)+COUNTIF($L$2:$L677,L677)-1)*L677</f>
        <v>676</v>
      </c>
      <c r="N677" s="96">
        <f>((D677='SOLICITUD INSCRIPCIÓN'!$D$8)*1)*J677</f>
        <v>0</v>
      </c>
      <c r="O677" s="96">
        <f>(RANK($N677,$N$2:$N$1500,0)+COUNTIF($N$2:$N677,N677)-1)*N677</f>
        <v>0</v>
      </c>
      <c r="P677" s="96">
        <f>((D677='SOLICITUD INSCRIPCIÓN'!$D$8)*1)*K677</f>
        <v>0</v>
      </c>
      <c r="Q677" s="96">
        <f>(RANK($P677,$P$2:$P$1500,0)+COUNTIF($P$2:$P677,P677)-1)*P677</f>
        <v>0</v>
      </c>
      <c r="R677" s="96">
        <f t="shared" si="50"/>
        <v>0</v>
      </c>
      <c r="S677" s="96" t="str">
        <f t="shared" si="51"/>
        <v/>
      </c>
      <c r="T677" s="96" t="str">
        <f t="shared" si="52"/>
        <v/>
      </c>
    </row>
    <row r="678" spans="1:20" ht="15" customHeight="1">
      <c r="A678" s="101"/>
      <c r="B678" s="102"/>
      <c r="C678" s="102"/>
      <c r="D678" s="102"/>
      <c r="E678" s="102"/>
      <c r="F678" s="102"/>
      <c r="G678" s="103"/>
      <c r="H678" s="102"/>
      <c r="I678" s="49"/>
      <c r="J678" s="95">
        <f t="shared" si="53"/>
        <v>0</v>
      </c>
      <c r="K678" s="96">
        <f t="shared" si="54"/>
        <v>0</v>
      </c>
      <c r="L678" s="96">
        <f>(D678='SOLICITUD INSCRIPCIÓN'!$D$8)*1</f>
        <v>1</v>
      </c>
      <c r="M678" s="96">
        <f>(RANK($L678,$L$2:$L$1500,0)+COUNTIF($L$2:$L678,L678)-1)*L678</f>
        <v>677</v>
      </c>
      <c r="N678" s="96">
        <f>((D678='SOLICITUD INSCRIPCIÓN'!$D$8)*1)*J678</f>
        <v>0</v>
      </c>
      <c r="O678" s="96">
        <f>(RANK($N678,$N$2:$N$1500,0)+COUNTIF($N$2:$N678,N678)-1)*N678</f>
        <v>0</v>
      </c>
      <c r="P678" s="96">
        <f>((D678='SOLICITUD INSCRIPCIÓN'!$D$8)*1)*K678</f>
        <v>0</v>
      </c>
      <c r="Q678" s="96">
        <f>(RANK($P678,$P$2:$P$1500,0)+COUNTIF($P$2:$P678,P678)-1)*P678</f>
        <v>0</v>
      </c>
      <c r="R678" s="96">
        <f t="shared" si="50"/>
        <v>0</v>
      </c>
      <c r="S678" s="96" t="str">
        <f t="shared" si="51"/>
        <v/>
      </c>
      <c r="T678" s="96" t="str">
        <f t="shared" si="52"/>
        <v/>
      </c>
    </row>
    <row r="679" spans="1:20" ht="15" customHeight="1">
      <c r="A679" s="101"/>
      <c r="B679" s="102"/>
      <c r="C679" s="102"/>
      <c r="D679" s="102"/>
      <c r="E679" s="102"/>
      <c r="F679" s="102"/>
      <c r="G679" s="103"/>
      <c r="H679" s="102"/>
      <c r="I679" s="49"/>
      <c r="J679" s="95">
        <f t="shared" si="53"/>
        <v>0</v>
      </c>
      <c r="K679" s="96">
        <f t="shared" si="54"/>
        <v>0</v>
      </c>
      <c r="L679" s="96">
        <f>(D679='SOLICITUD INSCRIPCIÓN'!$D$8)*1</f>
        <v>1</v>
      </c>
      <c r="M679" s="96">
        <f>(RANK($L679,$L$2:$L$1500,0)+COUNTIF($L$2:$L679,L679)-1)*L679</f>
        <v>678</v>
      </c>
      <c r="N679" s="96">
        <f>((D679='SOLICITUD INSCRIPCIÓN'!$D$8)*1)*J679</f>
        <v>0</v>
      </c>
      <c r="O679" s="96">
        <f>(RANK($N679,$N$2:$N$1500,0)+COUNTIF($N$2:$N679,N679)-1)*N679</f>
        <v>0</v>
      </c>
      <c r="P679" s="96">
        <f>((D679='SOLICITUD INSCRIPCIÓN'!$D$8)*1)*K679</f>
        <v>0</v>
      </c>
      <c r="Q679" s="96">
        <f>(RANK($P679,$P$2:$P$1500,0)+COUNTIF($P$2:$P679,P679)-1)*P679</f>
        <v>0</v>
      </c>
      <c r="R679" s="96">
        <f t="shared" si="50"/>
        <v>0</v>
      </c>
      <c r="S679" s="96" t="str">
        <f t="shared" si="51"/>
        <v/>
      </c>
      <c r="T679" s="96" t="str">
        <f t="shared" si="52"/>
        <v/>
      </c>
    </row>
    <row r="680" spans="1:20" ht="15" customHeight="1">
      <c r="A680" s="101"/>
      <c r="B680" s="102"/>
      <c r="C680" s="102"/>
      <c r="D680" s="102"/>
      <c r="E680" s="102"/>
      <c r="F680" s="102"/>
      <c r="G680" s="103"/>
      <c r="H680" s="102"/>
      <c r="I680" s="49"/>
      <c r="J680" s="95">
        <f t="shared" si="53"/>
        <v>0</v>
      </c>
      <c r="K680" s="96">
        <f t="shared" si="54"/>
        <v>0</v>
      </c>
      <c r="L680" s="96">
        <f>(D680='SOLICITUD INSCRIPCIÓN'!$D$8)*1</f>
        <v>1</v>
      </c>
      <c r="M680" s="96">
        <f>(RANK($L680,$L$2:$L$1500,0)+COUNTIF($L$2:$L680,L680)-1)*L680</f>
        <v>679</v>
      </c>
      <c r="N680" s="96">
        <f>((D680='SOLICITUD INSCRIPCIÓN'!$D$8)*1)*J680</f>
        <v>0</v>
      </c>
      <c r="O680" s="96">
        <f>(RANK($N680,$N$2:$N$1500,0)+COUNTIF($N$2:$N680,N680)-1)*N680</f>
        <v>0</v>
      </c>
      <c r="P680" s="96">
        <f>((D680='SOLICITUD INSCRIPCIÓN'!$D$8)*1)*K680</f>
        <v>0</v>
      </c>
      <c r="Q680" s="96">
        <f>(RANK($P680,$P$2:$P$1500,0)+COUNTIF($P$2:$P680,P680)-1)*P680</f>
        <v>0</v>
      </c>
      <c r="R680" s="96">
        <f t="shared" si="50"/>
        <v>0</v>
      </c>
      <c r="S680" s="96" t="str">
        <f t="shared" si="51"/>
        <v/>
      </c>
      <c r="T680" s="96" t="str">
        <f t="shared" si="52"/>
        <v/>
      </c>
    </row>
    <row r="681" spans="1:20" ht="15" customHeight="1">
      <c r="A681" s="101"/>
      <c r="B681" s="102"/>
      <c r="C681" s="102"/>
      <c r="D681" s="102"/>
      <c r="E681" s="102"/>
      <c r="F681" s="102"/>
      <c r="G681" s="103"/>
      <c r="H681" s="102"/>
      <c r="I681" s="49"/>
      <c r="J681" s="95">
        <f t="shared" si="53"/>
        <v>0</v>
      </c>
      <c r="K681" s="96">
        <f t="shared" si="54"/>
        <v>0</v>
      </c>
      <c r="L681" s="96">
        <f>(D681='SOLICITUD INSCRIPCIÓN'!$D$8)*1</f>
        <v>1</v>
      </c>
      <c r="M681" s="96">
        <f>(RANK($L681,$L$2:$L$1500,0)+COUNTIF($L$2:$L681,L681)-1)*L681</f>
        <v>680</v>
      </c>
      <c r="N681" s="96">
        <f>((D681='SOLICITUD INSCRIPCIÓN'!$D$8)*1)*J681</f>
        <v>0</v>
      </c>
      <c r="O681" s="96">
        <f>(RANK($N681,$N$2:$N$1500,0)+COUNTIF($N$2:$N681,N681)-1)*N681</f>
        <v>0</v>
      </c>
      <c r="P681" s="96">
        <f>((D681='SOLICITUD INSCRIPCIÓN'!$D$8)*1)*K681</f>
        <v>0</v>
      </c>
      <c r="Q681" s="96">
        <f>(RANK($P681,$P$2:$P$1500,0)+COUNTIF($P$2:$P681,P681)-1)*P681</f>
        <v>0</v>
      </c>
      <c r="R681" s="96">
        <f t="shared" si="50"/>
        <v>0</v>
      </c>
      <c r="S681" s="96" t="str">
        <f t="shared" si="51"/>
        <v/>
      </c>
      <c r="T681" s="96" t="str">
        <f t="shared" si="52"/>
        <v/>
      </c>
    </row>
    <row r="682" spans="1:20" ht="15" customHeight="1">
      <c r="A682" s="101"/>
      <c r="B682" s="102"/>
      <c r="C682" s="102"/>
      <c r="D682" s="102"/>
      <c r="E682" s="102"/>
      <c r="F682" s="102"/>
      <c r="G682" s="103"/>
      <c r="H682" s="102"/>
      <c r="I682" s="49"/>
      <c r="J682" s="95">
        <f t="shared" si="53"/>
        <v>0</v>
      </c>
      <c r="K682" s="96">
        <f t="shared" si="54"/>
        <v>0</v>
      </c>
      <c r="L682" s="96">
        <f>(D682='SOLICITUD INSCRIPCIÓN'!$D$8)*1</f>
        <v>1</v>
      </c>
      <c r="M682" s="96">
        <f>(RANK($L682,$L$2:$L$1500,0)+COUNTIF($L$2:$L682,L682)-1)*L682</f>
        <v>681</v>
      </c>
      <c r="N682" s="96">
        <f>((D682='SOLICITUD INSCRIPCIÓN'!$D$8)*1)*J682</f>
        <v>0</v>
      </c>
      <c r="O682" s="96">
        <f>(RANK($N682,$N$2:$N$1500,0)+COUNTIF($N$2:$N682,N682)-1)*N682</f>
        <v>0</v>
      </c>
      <c r="P682" s="96">
        <f>((D682='SOLICITUD INSCRIPCIÓN'!$D$8)*1)*K682</f>
        <v>0</v>
      </c>
      <c r="Q682" s="96">
        <f>(RANK($P682,$P$2:$P$1500,0)+COUNTIF($P$2:$P682,P682)-1)*P682</f>
        <v>0</v>
      </c>
      <c r="R682" s="96">
        <f t="shared" si="50"/>
        <v>0</v>
      </c>
      <c r="S682" s="96" t="str">
        <f t="shared" si="51"/>
        <v/>
      </c>
      <c r="T682" s="96" t="str">
        <f t="shared" si="52"/>
        <v/>
      </c>
    </row>
    <row r="683" spans="1:20" ht="15" customHeight="1">
      <c r="A683" s="101"/>
      <c r="B683" s="102"/>
      <c r="C683" s="102"/>
      <c r="D683" s="102"/>
      <c r="E683" s="102"/>
      <c r="F683" s="102"/>
      <c r="G683" s="103"/>
      <c r="H683" s="102"/>
      <c r="I683" s="49"/>
      <c r="J683" s="95">
        <f t="shared" si="53"/>
        <v>0</v>
      </c>
      <c r="K683" s="96">
        <f t="shared" si="54"/>
        <v>0</v>
      </c>
      <c r="L683" s="96">
        <f>(D683='SOLICITUD INSCRIPCIÓN'!$D$8)*1</f>
        <v>1</v>
      </c>
      <c r="M683" s="96">
        <f>(RANK($L683,$L$2:$L$1500,0)+COUNTIF($L$2:$L683,L683)-1)*L683</f>
        <v>682</v>
      </c>
      <c r="N683" s="96">
        <f>((D683='SOLICITUD INSCRIPCIÓN'!$D$8)*1)*J683</f>
        <v>0</v>
      </c>
      <c r="O683" s="96">
        <f>(RANK($N683,$N$2:$N$1500,0)+COUNTIF($N$2:$N683,N683)-1)*N683</f>
        <v>0</v>
      </c>
      <c r="P683" s="96">
        <f>((D683='SOLICITUD INSCRIPCIÓN'!$D$8)*1)*K683</f>
        <v>0</v>
      </c>
      <c r="Q683" s="96">
        <f>(RANK($P683,$P$2:$P$1500,0)+COUNTIF($P$2:$P683,P683)-1)*P683</f>
        <v>0</v>
      </c>
      <c r="R683" s="96">
        <f t="shared" si="50"/>
        <v>0</v>
      </c>
      <c r="S683" s="96" t="str">
        <f t="shared" si="51"/>
        <v/>
      </c>
      <c r="T683" s="96" t="str">
        <f t="shared" si="52"/>
        <v/>
      </c>
    </row>
    <row r="684" spans="1:20" ht="15" customHeight="1">
      <c r="A684" s="101"/>
      <c r="B684" s="102"/>
      <c r="C684" s="102"/>
      <c r="D684" s="102"/>
      <c r="E684" s="102"/>
      <c r="F684" s="102"/>
      <c r="G684" s="103"/>
      <c r="H684" s="102"/>
      <c r="I684" s="49"/>
      <c r="J684" s="95">
        <f t="shared" si="53"/>
        <v>0</v>
      </c>
      <c r="K684" s="96">
        <f t="shared" si="54"/>
        <v>0</v>
      </c>
      <c r="L684" s="96">
        <f>(D684='SOLICITUD INSCRIPCIÓN'!$D$8)*1</f>
        <v>1</v>
      </c>
      <c r="M684" s="96">
        <f>(RANK($L684,$L$2:$L$1500,0)+COUNTIF($L$2:$L684,L684)-1)*L684</f>
        <v>683</v>
      </c>
      <c r="N684" s="96">
        <f>((D684='SOLICITUD INSCRIPCIÓN'!$D$8)*1)*J684</f>
        <v>0</v>
      </c>
      <c r="O684" s="96">
        <f>(RANK($N684,$N$2:$N$1500,0)+COUNTIF($N$2:$N684,N684)-1)*N684</f>
        <v>0</v>
      </c>
      <c r="P684" s="96">
        <f>((D684='SOLICITUD INSCRIPCIÓN'!$D$8)*1)*K684</f>
        <v>0</v>
      </c>
      <c r="Q684" s="96">
        <f>(RANK($P684,$P$2:$P$1500,0)+COUNTIF($P$2:$P684,P684)-1)*P684</f>
        <v>0</v>
      </c>
      <c r="R684" s="96">
        <f t="shared" si="50"/>
        <v>0</v>
      </c>
      <c r="S684" s="96" t="str">
        <f t="shared" si="51"/>
        <v/>
      </c>
      <c r="T684" s="96" t="str">
        <f t="shared" si="52"/>
        <v/>
      </c>
    </row>
    <row r="685" spans="1:20" ht="15" customHeight="1">
      <c r="A685" s="101"/>
      <c r="B685" s="102"/>
      <c r="C685" s="102"/>
      <c r="D685" s="102"/>
      <c r="E685" s="102"/>
      <c r="F685" s="102"/>
      <c r="G685" s="103"/>
      <c r="H685" s="102"/>
      <c r="I685" s="49"/>
      <c r="J685" s="95">
        <f t="shared" si="53"/>
        <v>0</v>
      </c>
      <c r="K685" s="96">
        <f t="shared" si="54"/>
        <v>0</v>
      </c>
      <c r="L685" s="96">
        <f>(D685='SOLICITUD INSCRIPCIÓN'!$D$8)*1</f>
        <v>1</v>
      </c>
      <c r="M685" s="96">
        <f>(RANK($L685,$L$2:$L$1500,0)+COUNTIF($L$2:$L685,L685)-1)*L685</f>
        <v>684</v>
      </c>
      <c r="N685" s="96">
        <f>((D685='SOLICITUD INSCRIPCIÓN'!$D$8)*1)*J685</f>
        <v>0</v>
      </c>
      <c r="O685" s="96">
        <f>(RANK($N685,$N$2:$N$1500,0)+COUNTIF($N$2:$N685,N685)-1)*N685</f>
        <v>0</v>
      </c>
      <c r="P685" s="96">
        <f>((D685='SOLICITUD INSCRIPCIÓN'!$D$8)*1)*K685</f>
        <v>0</v>
      </c>
      <c r="Q685" s="96">
        <f>(RANK($P685,$P$2:$P$1500,0)+COUNTIF($P$2:$P685,P685)-1)*P685</f>
        <v>0</v>
      </c>
      <c r="R685" s="96">
        <f t="shared" si="50"/>
        <v>0</v>
      </c>
      <c r="S685" s="96" t="str">
        <f t="shared" si="51"/>
        <v/>
      </c>
      <c r="T685" s="96" t="str">
        <f t="shared" si="52"/>
        <v/>
      </c>
    </row>
    <row r="686" spans="1:20" ht="15" customHeight="1">
      <c r="A686" s="101"/>
      <c r="B686" s="102"/>
      <c r="C686" s="102"/>
      <c r="D686" s="102"/>
      <c r="E686" s="102"/>
      <c r="F686" s="102"/>
      <c r="G686" s="103"/>
      <c r="H686" s="102"/>
      <c r="I686" s="49"/>
      <c r="J686" s="95">
        <f t="shared" si="53"/>
        <v>0</v>
      </c>
      <c r="K686" s="96">
        <f t="shared" si="54"/>
        <v>0</v>
      </c>
      <c r="L686" s="96">
        <f>(D686='SOLICITUD INSCRIPCIÓN'!$D$8)*1</f>
        <v>1</v>
      </c>
      <c r="M686" s="96">
        <f>(RANK($L686,$L$2:$L$1500,0)+COUNTIF($L$2:$L686,L686)-1)*L686</f>
        <v>685</v>
      </c>
      <c r="N686" s="96">
        <f>((D686='SOLICITUD INSCRIPCIÓN'!$D$8)*1)*J686</f>
        <v>0</v>
      </c>
      <c r="O686" s="96">
        <f>(RANK($N686,$N$2:$N$1500,0)+COUNTIF($N$2:$N686,N686)-1)*N686</f>
        <v>0</v>
      </c>
      <c r="P686" s="96">
        <f>((D686='SOLICITUD INSCRIPCIÓN'!$D$8)*1)*K686</f>
        <v>0</v>
      </c>
      <c r="Q686" s="96">
        <f>(RANK($P686,$P$2:$P$1500,0)+COUNTIF($P$2:$P686,P686)-1)*P686</f>
        <v>0</v>
      </c>
      <c r="R686" s="96">
        <f t="shared" si="50"/>
        <v>0</v>
      </c>
      <c r="S686" s="96" t="str">
        <f t="shared" si="51"/>
        <v/>
      </c>
      <c r="T686" s="96" t="str">
        <f t="shared" si="52"/>
        <v/>
      </c>
    </row>
    <row r="687" spans="1:20" ht="15" customHeight="1">
      <c r="A687" s="101"/>
      <c r="B687" s="102"/>
      <c r="C687" s="102"/>
      <c r="D687" s="102"/>
      <c r="E687" s="102"/>
      <c r="F687" s="102"/>
      <c r="G687" s="103"/>
      <c r="H687" s="102"/>
      <c r="I687" s="49"/>
      <c r="J687" s="95">
        <f t="shared" si="53"/>
        <v>0</v>
      </c>
      <c r="K687" s="96">
        <f t="shared" si="54"/>
        <v>0</v>
      </c>
      <c r="L687" s="96">
        <f>(D687='SOLICITUD INSCRIPCIÓN'!$D$8)*1</f>
        <v>1</v>
      </c>
      <c r="M687" s="96">
        <f>(RANK($L687,$L$2:$L$1500,0)+COUNTIF($L$2:$L687,L687)-1)*L687</f>
        <v>686</v>
      </c>
      <c r="N687" s="96">
        <f>((D687='SOLICITUD INSCRIPCIÓN'!$D$8)*1)*J687</f>
        <v>0</v>
      </c>
      <c r="O687" s="96">
        <f>(RANK($N687,$N$2:$N$1500,0)+COUNTIF($N$2:$N687,N687)-1)*N687</f>
        <v>0</v>
      </c>
      <c r="P687" s="96">
        <f>((D687='SOLICITUD INSCRIPCIÓN'!$D$8)*1)*K687</f>
        <v>0</v>
      </c>
      <c r="Q687" s="96">
        <f>(RANK($P687,$P$2:$P$1500,0)+COUNTIF($P$2:$P687,P687)-1)*P687</f>
        <v>0</v>
      </c>
      <c r="R687" s="96">
        <f t="shared" si="50"/>
        <v>0</v>
      </c>
      <c r="S687" s="96" t="str">
        <f t="shared" si="51"/>
        <v/>
      </c>
      <c r="T687" s="96" t="str">
        <f t="shared" si="52"/>
        <v/>
      </c>
    </row>
    <row r="688" spans="1:20" ht="15" customHeight="1">
      <c r="A688" s="101"/>
      <c r="B688" s="102"/>
      <c r="C688" s="102"/>
      <c r="D688" s="102"/>
      <c r="E688" s="102"/>
      <c r="F688" s="102"/>
      <c r="G688" s="103"/>
      <c r="H688" s="102"/>
      <c r="I688" s="49"/>
      <c r="J688" s="95">
        <f t="shared" si="53"/>
        <v>0</v>
      </c>
      <c r="K688" s="96">
        <f t="shared" si="54"/>
        <v>0</v>
      </c>
      <c r="L688" s="96">
        <f>(D688='SOLICITUD INSCRIPCIÓN'!$D$8)*1</f>
        <v>1</v>
      </c>
      <c r="M688" s="96">
        <f>(RANK($L688,$L$2:$L$1500,0)+COUNTIF($L$2:$L688,L688)-1)*L688</f>
        <v>687</v>
      </c>
      <c r="N688" s="96">
        <f>((D688='SOLICITUD INSCRIPCIÓN'!$D$8)*1)*J688</f>
        <v>0</v>
      </c>
      <c r="O688" s="96">
        <f>(RANK($N688,$N$2:$N$1500,0)+COUNTIF($N$2:$N688,N688)-1)*N688</f>
        <v>0</v>
      </c>
      <c r="P688" s="96">
        <f>((D688='SOLICITUD INSCRIPCIÓN'!$D$8)*1)*K688</f>
        <v>0</v>
      </c>
      <c r="Q688" s="96">
        <f>(RANK($P688,$P$2:$P$1500,0)+COUNTIF($P$2:$P688,P688)-1)*P688</f>
        <v>0</v>
      </c>
      <c r="R688" s="96">
        <f t="shared" si="50"/>
        <v>0</v>
      </c>
      <c r="S688" s="96" t="str">
        <f t="shared" si="51"/>
        <v/>
      </c>
      <c r="T688" s="96" t="str">
        <f t="shared" si="52"/>
        <v/>
      </c>
    </row>
    <row r="689" spans="1:20" ht="15" customHeight="1">
      <c r="A689" s="101"/>
      <c r="B689" s="102"/>
      <c r="C689" s="102"/>
      <c r="D689" s="102"/>
      <c r="E689" s="102"/>
      <c r="F689" s="102"/>
      <c r="G689" s="103"/>
      <c r="H689" s="102"/>
      <c r="I689" s="49"/>
      <c r="J689" s="95">
        <f t="shared" si="53"/>
        <v>0</v>
      </c>
      <c r="K689" s="96">
        <f t="shared" si="54"/>
        <v>0</v>
      </c>
      <c r="L689" s="96">
        <f>(D689='SOLICITUD INSCRIPCIÓN'!$D$8)*1</f>
        <v>1</v>
      </c>
      <c r="M689" s="96">
        <f>(RANK($L689,$L$2:$L$1500,0)+COUNTIF($L$2:$L689,L689)-1)*L689</f>
        <v>688</v>
      </c>
      <c r="N689" s="96">
        <f>((D689='SOLICITUD INSCRIPCIÓN'!$D$8)*1)*J689</f>
        <v>0</v>
      </c>
      <c r="O689" s="96">
        <f>(RANK($N689,$N$2:$N$1500,0)+COUNTIF($N$2:$N689,N689)-1)*N689</f>
        <v>0</v>
      </c>
      <c r="P689" s="96">
        <f>((D689='SOLICITUD INSCRIPCIÓN'!$D$8)*1)*K689</f>
        <v>0</v>
      </c>
      <c r="Q689" s="96">
        <f>(RANK($P689,$P$2:$P$1500,0)+COUNTIF($P$2:$P689,P689)-1)*P689</f>
        <v>0</v>
      </c>
      <c r="R689" s="96">
        <f t="shared" si="50"/>
        <v>0</v>
      </c>
      <c r="S689" s="96" t="str">
        <f t="shared" si="51"/>
        <v/>
      </c>
      <c r="T689" s="96" t="str">
        <f t="shared" si="52"/>
        <v/>
      </c>
    </row>
    <row r="690" spans="1:20" ht="15" customHeight="1">
      <c r="A690" s="101"/>
      <c r="B690" s="102"/>
      <c r="C690" s="102"/>
      <c r="D690" s="102"/>
      <c r="E690" s="102"/>
      <c r="F690" s="102"/>
      <c r="G690" s="103"/>
      <c r="H690" s="102"/>
      <c r="I690" s="49"/>
      <c r="J690" s="95">
        <f t="shared" si="53"/>
        <v>0</v>
      </c>
      <c r="K690" s="96">
        <f t="shared" si="54"/>
        <v>0</v>
      </c>
      <c r="L690" s="96">
        <f>(D690='SOLICITUD INSCRIPCIÓN'!$D$8)*1</f>
        <v>1</v>
      </c>
      <c r="M690" s="96">
        <f>(RANK($L690,$L$2:$L$1500,0)+COUNTIF($L$2:$L690,L690)-1)*L690</f>
        <v>689</v>
      </c>
      <c r="N690" s="96">
        <f>((D690='SOLICITUD INSCRIPCIÓN'!$D$8)*1)*J690</f>
        <v>0</v>
      </c>
      <c r="O690" s="96">
        <f>(RANK($N690,$N$2:$N$1500,0)+COUNTIF($N$2:$N690,N690)-1)*N690</f>
        <v>0</v>
      </c>
      <c r="P690" s="96">
        <f>((D690='SOLICITUD INSCRIPCIÓN'!$D$8)*1)*K690</f>
        <v>0</v>
      </c>
      <c r="Q690" s="96">
        <f>(RANK($P690,$P$2:$P$1500,0)+COUNTIF($P$2:$P690,P690)-1)*P690</f>
        <v>0</v>
      </c>
      <c r="R690" s="96">
        <f t="shared" si="50"/>
        <v>0</v>
      </c>
      <c r="S690" s="96" t="str">
        <f t="shared" si="51"/>
        <v/>
      </c>
      <c r="T690" s="96" t="str">
        <f t="shared" si="52"/>
        <v/>
      </c>
    </row>
    <row r="691" spans="1:20" ht="15" customHeight="1">
      <c r="A691" s="101"/>
      <c r="B691" s="102"/>
      <c r="C691" s="102"/>
      <c r="D691" s="102"/>
      <c r="E691" s="102"/>
      <c r="F691" s="102"/>
      <c r="G691" s="103"/>
      <c r="H691" s="102"/>
      <c r="I691" s="49"/>
      <c r="J691" s="95">
        <f t="shared" si="53"/>
        <v>0</v>
      </c>
      <c r="K691" s="96">
        <f t="shared" si="54"/>
        <v>0</v>
      </c>
      <c r="L691" s="96">
        <f>(D691='SOLICITUD INSCRIPCIÓN'!$D$8)*1</f>
        <v>1</v>
      </c>
      <c r="M691" s="96">
        <f>(RANK($L691,$L$2:$L$1500,0)+COUNTIF($L$2:$L691,L691)-1)*L691</f>
        <v>690</v>
      </c>
      <c r="N691" s="96">
        <f>((D691='SOLICITUD INSCRIPCIÓN'!$D$8)*1)*J691</f>
        <v>0</v>
      </c>
      <c r="O691" s="96">
        <f>(RANK($N691,$N$2:$N$1500,0)+COUNTIF($N$2:$N691,N691)-1)*N691</f>
        <v>0</v>
      </c>
      <c r="P691" s="96">
        <f>((D691='SOLICITUD INSCRIPCIÓN'!$D$8)*1)*K691</f>
        <v>0</v>
      </c>
      <c r="Q691" s="96">
        <f>(RANK($P691,$P$2:$P$1500,0)+COUNTIF($P$2:$P691,P691)-1)*P691</f>
        <v>0</v>
      </c>
      <c r="R691" s="96">
        <f t="shared" si="50"/>
        <v>0</v>
      </c>
      <c r="S691" s="96" t="str">
        <f t="shared" si="51"/>
        <v/>
      </c>
      <c r="T691" s="96" t="str">
        <f t="shared" si="52"/>
        <v/>
      </c>
    </row>
    <row r="692" spans="1:20" ht="15" customHeight="1">
      <c r="A692" s="101"/>
      <c r="B692" s="102"/>
      <c r="C692" s="102"/>
      <c r="D692" s="102"/>
      <c r="E692" s="102"/>
      <c r="F692" s="102"/>
      <c r="G692" s="103"/>
      <c r="H692" s="102"/>
      <c r="I692" s="49"/>
      <c r="J692" s="95">
        <f t="shared" si="53"/>
        <v>0</v>
      </c>
      <c r="K692" s="96">
        <f t="shared" si="54"/>
        <v>0</v>
      </c>
      <c r="L692" s="96">
        <f>(D692='SOLICITUD INSCRIPCIÓN'!$D$8)*1</f>
        <v>1</v>
      </c>
      <c r="M692" s="96">
        <f>(RANK($L692,$L$2:$L$1500,0)+COUNTIF($L$2:$L692,L692)-1)*L692</f>
        <v>691</v>
      </c>
      <c r="N692" s="96">
        <f>((D692='SOLICITUD INSCRIPCIÓN'!$D$8)*1)*J692</f>
        <v>0</v>
      </c>
      <c r="O692" s="96">
        <f>(RANK($N692,$N$2:$N$1500,0)+COUNTIF($N$2:$N692,N692)-1)*N692</f>
        <v>0</v>
      </c>
      <c r="P692" s="96">
        <f>((D692='SOLICITUD INSCRIPCIÓN'!$D$8)*1)*K692</f>
        <v>0</v>
      </c>
      <c r="Q692" s="96">
        <f>(RANK($P692,$P$2:$P$1500,0)+COUNTIF($P$2:$P692,P692)-1)*P692</f>
        <v>0</v>
      </c>
      <c r="R692" s="96">
        <f t="shared" si="50"/>
        <v>0</v>
      </c>
      <c r="S692" s="96" t="str">
        <f t="shared" si="51"/>
        <v/>
      </c>
      <c r="T692" s="96" t="str">
        <f t="shared" si="52"/>
        <v/>
      </c>
    </row>
    <row r="693" spans="1:20" ht="15" customHeight="1">
      <c r="A693" s="101"/>
      <c r="B693" s="102"/>
      <c r="C693" s="102"/>
      <c r="D693" s="102"/>
      <c r="E693" s="102"/>
      <c r="F693" s="102"/>
      <c r="G693" s="103"/>
      <c r="H693" s="102"/>
      <c r="I693" s="49"/>
      <c r="J693" s="95">
        <f t="shared" si="53"/>
        <v>0</v>
      </c>
      <c r="K693" s="96">
        <f t="shared" si="54"/>
        <v>0</v>
      </c>
      <c r="L693" s="96">
        <f>(D693='SOLICITUD INSCRIPCIÓN'!$D$8)*1</f>
        <v>1</v>
      </c>
      <c r="M693" s="96">
        <f>(RANK($L693,$L$2:$L$1500,0)+COUNTIF($L$2:$L693,L693)-1)*L693</f>
        <v>692</v>
      </c>
      <c r="N693" s="96">
        <f>((D693='SOLICITUD INSCRIPCIÓN'!$D$8)*1)*J693</f>
        <v>0</v>
      </c>
      <c r="O693" s="96">
        <f>(RANK($N693,$N$2:$N$1500,0)+COUNTIF($N$2:$N693,N693)-1)*N693</f>
        <v>0</v>
      </c>
      <c r="P693" s="96">
        <f>((D693='SOLICITUD INSCRIPCIÓN'!$D$8)*1)*K693</f>
        <v>0</v>
      </c>
      <c r="Q693" s="96">
        <f>(RANK($P693,$P$2:$P$1500,0)+COUNTIF($P$2:$P693,P693)-1)*P693</f>
        <v>0</v>
      </c>
      <c r="R693" s="96">
        <f t="shared" si="50"/>
        <v>0</v>
      </c>
      <c r="S693" s="96" t="str">
        <f t="shared" si="51"/>
        <v/>
      </c>
      <c r="T693" s="96" t="str">
        <f t="shared" si="52"/>
        <v/>
      </c>
    </row>
    <row r="694" spans="1:20" ht="15" customHeight="1">
      <c r="A694" s="101"/>
      <c r="B694" s="102"/>
      <c r="C694" s="102"/>
      <c r="D694" s="102"/>
      <c r="E694" s="102"/>
      <c r="F694" s="102"/>
      <c r="G694" s="103"/>
      <c r="H694" s="102"/>
      <c r="I694" s="49"/>
      <c r="J694" s="95">
        <f t="shared" si="53"/>
        <v>0</v>
      </c>
      <c r="K694" s="96">
        <f t="shared" si="54"/>
        <v>0</v>
      </c>
      <c r="L694" s="96">
        <f>(D694='SOLICITUD INSCRIPCIÓN'!$D$8)*1</f>
        <v>1</v>
      </c>
      <c r="M694" s="96">
        <f>(RANK($L694,$L$2:$L$1500,0)+COUNTIF($L$2:$L694,L694)-1)*L694</f>
        <v>693</v>
      </c>
      <c r="N694" s="96">
        <f>((D694='SOLICITUD INSCRIPCIÓN'!$D$8)*1)*J694</f>
        <v>0</v>
      </c>
      <c r="O694" s="96">
        <f>(RANK($N694,$N$2:$N$1500,0)+COUNTIF($N$2:$N694,N694)-1)*N694</f>
        <v>0</v>
      </c>
      <c r="P694" s="96">
        <f>((D694='SOLICITUD INSCRIPCIÓN'!$D$8)*1)*K694</f>
        <v>0</v>
      </c>
      <c r="Q694" s="96">
        <f>(RANK($P694,$P$2:$P$1500,0)+COUNTIF($P$2:$P694,P694)-1)*P694</f>
        <v>0</v>
      </c>
      <c r="R694" s="96">
        <f t="shared" si="50"/>
        <v>0</v>
      </c>
      <c r="S694" s="96" t="str">
        <f t="shared" si="51"/>
        <v/>
      </c>
      <c r="T694" s="96" t="str">
        <f t="shared" si="52"/>
        <v/>
      </c>
    </row>
    <row r="695" spans="1:20" ht="15" customHeight="1">
      <c r="A695" s="101"/>
      <c r="B695" s="102"/>
      <c r="C695" s="102"/>
      <c r="D695" s="102"/>
      <c r="E695" s="102"/>
      <c r="F695" s="102"/>
      <c r="G695" s="103"/>
      <c r="H695" s="102"/>
      <c r="I695" s="49"/>
      <c r="J695" s="95">
        <f t="shared" si="53"/>
        <v>0</v>
      </c>
      <c r="K695" s="96">
        <f t="shared" si="54"/>
        <v>0</v>
      </c>
      <c r="L695" s="96">
        <f>(D695='SOLICITUD INSCRIPCIÓN'!$D$8)*1</f>
        <v>1</v>
      </c>
      <c r="M695" s="96">
        <f>(RANK($L695,$L$2:$L$1500,0)+COUNTIF($L$2:$L695,L695)-1)*L695</f>
        <v>694</v>
      </c>
      <c r="N695" s="96">
        <f>((D695='SOLICITUD INSCRIPCIÓN'!$D$8)*1)*J695</f>
        <v>0</v>
      </c>
      <c r="O695" s="96">
        <f>(RANK($N695,$N$2:$N$1500,0)+COUNTIF($N$2:$N695,N695)-1)*N695</f>
        <v>0</v>
      </c>
      <c r="P695" s="96">
        <f>((D695='SOLICITUD INSCRIPCIÓN'!$D$8)*1)*K695</f>
        <v>0</v>
      </c>
      <c r="Q695" s="96">
        <f>(RANK($P695,$P$2:$P$1500,0)+COUNTIF($P$2:$P695,P695)-1)*P695</f>
        <v>0</v>
      </c>
      <c r="R695" s="96">
        <f t="shared" si="50"/>
        <v>0</v>
      </c>
      <c r="S695" s="96" t="str">
        <f t="shared" si="51"/>
        <v/>
      </c>
      <c r="T695" s="96" t="str">
        <f t="shared" si="52"/>
        <v/>
      </c>
    </row>
    <row r="696" spans="1:20" ht="15" customHeight="1">
      <c r="A696" s="101"/>
      <c r="B696" s="102"/>
      <c r="C696" s="102"/>
      <c r="D696" s="102"/>
      <c r="E696" s="102"/>
      <c r="F696" s="102"/>
      <c r="G696" s="103"/>
      <c r="H696" s="102"/>
      <c r="I696" s="49"/>
      <c r="J696" s="95">
        <f t="shared" si="53"/>
        <v>0</v>
      </c>
      <c r="K696" s="96">
        <f t="shared" si="54"/>
        <v>0</v>
      </c>
      <c r="L696" s="96">
        <f>(D696='SOLICITUD INSCRIPCIÓN'!$D$8)*1</f>
        <v>1</v>
      </c>
      <c r="M696" s="96">
        <f>(RANK($L696,$L$2:$L$1500,0)+COUNTIF($L$2:$L696,L696)-1)*L696</f>
        <v>695</v>
      </c>
      <c r="N696" s="96">
        <f>((D696='SOLICITUD INSCRIPCIÓN'!$D$8)*1)*J696</f>
        <v>0</v>
      </c>
      <c r="O696" s="96">
        <f>(RANK($N696,$N$2:$N$1500,0)+COUNTIF($N$2:$N696,N696)-1)*N696</f>
        <v>0</v>
      </c>
      <c r="P696" s="96">
        <f>((D696='SOLICITUD INSCRIPCIÓN'!$D$8)*1)*K696</f>
        <v>0</v>
      </c>
      <c r="Q696" s="96">
        <f>(RANK($P696,$P$2:$P$1500,0)+COUNTIF($P$2:$P696,P696)-1)*P696</f>
        <v>0</v>
      </c>
      <c r="R696" s="96">
        <f t="shared" si="50"/>
        <v>0</v>
      </c>
      <c r="S696" s="96" t="str">
        <f t="shared" si="51"/>
        <v/>
      </c>
      <c r="T696" s="96" t="str">
        <f t="shared" si="52"/>
        <v/>
      </c>
    </row>
    <row r="697" spans="1:20" ht="15" customHeight="1">
      <c r="A697" s="101"/>
      <c r="B697" s="102"/>
      <c r="C697" s="102"/>
      <c r="D697" s="102"/>
      <c r="E697" s="102"/>
      <c r="F697" s="102"/>
      <c r="G697" s="103"/>
      <c r="H697" s="102"/>
      <c r="I697" s="49"/>
      <c r="J697" s="95">
        <f t="shared" si="53"/>
        <v>0</v>
      </c>
      <c r="K697" s="96">
        <f t="shared" si="54"/>
        <v>0</v>
      </c>
      <c r="L697" s="96">
        <f>(D697='SOLICITUD INSCRIPCIÓN'!$D$8)*1</f>
        <v>1</v>
      </c>
      <c r="M697" s="96">
        <f>(RANK($L697,$L$2:$L$1500,0)+COUNTIF($L$2:$L697,L697)-1)*L697</f>
        <v>696</v>
      </c>
      <c r="N697" s="96">
        <f>((D697='SOLICITUD INSCRIPCIÓN'!$D$8)*1)*J697</f>
        <v>0</v>
      </c>
      <c r="O697" s="96">
        <f>(RANK($N697,$N$2:$N$1500,0)+COUNTIF($N$2:$N697,N697)-1)*N697</f>
        <v>0</v>
      </c>
      <c r="P697" s="96">
        <f>((D697='SOLICITUD INSCRIPCIÓN'!$D$8)*1)*K697</f>
        <v>0</v>
      </c>
      <c r="Q697" s="96">
        <f>(RANK($P697,$P$2:$P$1500,0)+COUNTIF($P$2:$P697,P697)-1)*P697</f>
        <v>0</v>
      </c>
      <c r="R697" s="96">
        <f t="shared" si="50"/>
        <v>0</v>
      </c>
      <c r="S697" s="96" t="str">
        <f t="shared" si="51"/>
        <v/>
      </c>
      <c r="T697" s="96" t="str">
        <f t="shared" si="52"/>
        <v/>
      </c>
    </row>
    <row r="698" spans="1:20" ht="15" customHeight="1">
      <c r="A698" s="101"/>
      <c r="B698" s="102"/>
      <c r="C698" s="102"/>
      <c r="D698" s="102"/>
      <c r="E698" s="102"/>
      <c r="F698" s="102"/>
      <c r="G698" s="103"/>
      <c r="H698" s="102"/>
      <c r="I698" s="49"/>
      <c r="J698" s="95">
        <f t="shared" si="53"/>
        <v>0</v>
      </c>
      <c r="K698" s="96">
        <f t="shared" si="54"/>
        <v>0</v>
      </c>
      <c r="L698" s="96">
        <f>(D698='SOLICITUD INSCRIPCIÓN'!$D$8)*1</f>
        <v>1</v>
      </c>
      <c r="M698" s="96">
        <f>(RANK($L698,$L$2:$L$1500,0)+COUNTIF($L$2:$L698,L698)-1)*L698</f>
        <v>697</v>
      </c>
      <c r="N698" s="96">
        <f>((D698='SOLICITUD INSCRIPCIÓN'!$D$8)*1)*J698</f>
        <v>0</v>
      </c>
      <c r="O698" s="96">
        <f>(RANK($N698,$N$2:$N$1500,0)+COUNTIF($N$2:$N698,N698)-1)*N698</f>
        <v>0</v>
      </c>
      <c r="P698" s="96">
        <f>((D698='SOLICITUD INSCRIPCIÓN'!$D$8)*1)*K698</f>
        <v>0</v>
      </c>
      <c r="Q698" s="96">
        <f>(RANK($P698,$P$2:$P$1500,0)+COUNTIF($P$2:$P698,P698)-1)*P698</f>
        <v>0</v>
      </c>
      <c r="R698" s="96">
        <f t="shared" si="50"/>
        <v>0</v>
      </c>
      <c r="S698" s="96" t="str">
        <f t="shared" si="51"/>
        <v/>
      </c>
      <c r="T698" s="96" t="str">
        <f t="shared" si="52"/>
        <v/>
      </c>
    </row>
    <row r="699" spans="1:20" ht="15" customHeight="1">
      <c r="A699" s="101"/>
      <c r="B699" s="102"/>
      <c r="C699" s="102"/>
      <c r="D699" s="102"/>
      <c r="E699" s="102"/>
      <c r="F699" s="102"/>
      <c r="G699" s="103"/>
      <c r="H699" s="102"/>
      <c r="I699" s="49"/>
      <c r="J699" s="95">
        <f t="shared" si="53"/>
        <v>0</v>
      </c>
      <c r="K699" s="96">
        <f t="shared" si="54"/>
        <v>0</v>
      </c>
      <c r="L699" s="96">
        <f>(D699='SOLICITUD INSCRIPCIÓN'!$D$8)*1</f>
        <v>1</v>
      </c>
      <c r="M699" s="96">
        <f>(RANK($L699,$L$2:$L$1500,0)+COUNTIF($L$2:$L699,L699)-1)*L699</f>
        <v>698</v>
      </c>
      <c r="N699" s="96">
        <f>((D699='SOLICITUD INSCRIPCIÓN'!$D$8)*1)*J699</f>
        <v>0</v>
      </c>
      <c r="O699" s="96">
        <f>(RANK($N699,$N$2:$N$1500,0)+COUNTIF($N$2:$N699,N699)-1)*N699</f>
        <v>0</v>
      </c>
      <c r="P699" s="96">
        <f>((D699='SOLICITUD INSCRIPCIÓN'!$D$8)*1)*K699</f>
        <v>0</v>
      </c>
      <c r="Q699" s="96">
        <f>(RANK($P699,$P$2:$P$1500,0)+COUNTIF($P$2:$P699,P699)-1)*P699</f>
        <v>0</v>
      </c>
      <c r="R699" s="96">
        <f t="shared" si="50"/>
        <v>0</v>
      </c>
      <c r="S699" s="96" t="str">
        <f t="shared" si="51"/>
        <v/>
      </c>
      <c r="T699" s="96" t="str">
        <f t="shared" si="52"/>
        <v/>
      </c>
    </row>
    <row r="700" spans="1:20" ht="15" customHeight="1">
      <c r="A700" s="101"/>
      <c r="B700" s="102"/>
      <c r="C700" s="102"/>
      <c r="D700" s="102"/>
      <c r="E700" s="102"/>
      <c r="F700" s="102"/>
      <c r="G700" s="103"/>
      <c r="H700" s="102"/>
      <c r="I700" s="49"/>
      <c r="J700" s="95">
        <f t="shared" si="53"/>
        <v>0</v>
      </c>
      <c r="K700" s="96">
        <f t="shared" si="54"/>
        <v>0</v>
      </c>
      <c r="L700" s="96">
        <f>(D700='SOLICITUD INSCRIPCIÓN'!$D$8)*1</f>
        <v>1</v>
      </c>
      <c r="M700" s="96">
        <f>(RANK($L700,$L$2:$L$1500,0)+COUNTIF($L$2:$L700,L700)-1)*L700</f>
        <v>699</v>
      </c>
      <c r="N700" s="96">
        <f>((D700='SOLICITUD INSCRIPCIÓN'!$D$8)*1)*J700</f>
        <v>0</v>
      </c>
      <c r="O700" s="96">
        <f>(RANK($N700,$N$2:$N$1500,0)+COUNTIF($N$2:$N700,N700)-1)*N700</f>
        <v>0</v>
      </c>
      <c r="P700" s="96">
        <f>((D700='SOLICITUD INSCRIPCIÓN'!$D$8)*1)*K700</f>
        <v>0</v>
      </c>
      <c r="Q700" s="96">
        <f>(RANK($P700,$P$2:$P$1500,0)+COUNTIF($P$2:$P700,P700)-1)*P700</f>
        <v>0</v>
      </c>
      <c r="R700" s="96">
        <f t="shared" si="50"/>
        <v>0</v>
      </c>
      <c r="S700" s="96" t="str">
        <f t="shared" si="51"/>
        <v/>
      </c>
      <c r="T700" s="96" t="str">
        <f t="shared" si="52"/>
        <v/>
      </c>
    </row>
    <row r="701" spans="1:20" ht="15" customHeight="1">
      <c r="A701" s="101"/>
      <c r="B701" s="102"/>
      <c r="C701" s="102"/>
      <c r="D701" s="102"/>
      <c r="E701" s="102"/>
      <c r="F701" s="102"/>
      <c r="G701" s="103"/>
      <c r="H701" s="102"/>
      <c r="I701" s="49"/>
      <c r="J701" s="95">
        <f t="shared" si="53"/>
        <v>0</v>
      </c>
      <c r="K701" s="96">
        <f t="shared" si="54"/>
        <v>0</v>
      </c>
      <c r="L701" s="96">
        <f>(D701='SOLICITUD INSCRIPCIÓN'!$D$8)*1</f>
        <v>1</v>
      </c>
      <c r="M701" s="96">
        <f>(RANK($L701,$L$2:$L$1500,0)+COUNTIF($L$2:$L701,L701)-1)*L701</f>
        <v>700</v>
      </c>
      <c r="N701" s="96">
        <f>((D701='SOLICITUD INSCRIPCIÓN'!$D$8)*1)*J701</f>
        <v>0</v>
      </c>
      <c r="O701" s="96">
        <f>(RANK($N701,$N$2:$N$1500,0)+COUNTIF($N$2:$N701,N701)-1)*N701</f>
        <v>0</v>
      </c>
      <c r="P701" s="96">
        <f>((D701='SOLICITUD INSCRIPCIÓN'!$D$8)*1)*K701</f>
        <v>0</v>
      </c>
      <c r="Q701" s="96">
        <f>(RANK($P701,$P$2:$P$1500,0)+COUNTIF($P$2:$P701,P701)-1)*P701</f>
        <v>0</v>
      </c>
      <c r="R701" s="96">
        <f t="shared" si="50"/>
        <v>0</v>
      </c>
      <c r="S701" s="96" t="str">
        <f t="shared" si="51"/>
        <v/>
      </c>
      <c r="T701" s="96" t="str">
        <f t="shared" si="52"/>
        <v/>
      </c>
    </row>
    <row r="702" spans="1:20" ht="15" customHeight="1">
      <c r="A702" s="101"/>
      <c r="B702" s="102"/>
      <c r="C702" s="102"/>
      <c r="D702" s="102"/>
      <c r="E702" s="102"/>
      <c r="F702" s="102"/>
      <c r="G702" s="103"/>
      <c r="H702" s="102"/>
      <c r="I702" s="49"/>
      <c r="J702" s="95">
        <f t="shared" si="53"/>
        <v>0</v>
      </c>
      <c r="K702" s="96">
        <f t="shared" si="54"/>
        <v>0</v>
      </c>
      <c r="L702" s="96">
        <f>(D702='SOLICITUD INSCRIPCIÓN'!$D$8)*1</f>
        <v>1</v>
      </c>
      <c r="M702" s="96">
        <f>(RANK($L702,$L$2:$L$1500,0)+COUNTIF($L$2:$L702,L702)-1)*L702</f>
        <v>701</v>
      </c>
      <c r="N702" s="96">
        <f>((D702='SOLICITUD INSCRIPCIÓN'!$D$8)*1)*J702</f>
        <v>0</v>
      </c>
      <c r="O702" s="96">
        <f>(RANK($N702,$N$2:$N$1500,0)+COUNTIF($N$2:$N702,N702)-1)*N702</f>
        <v>0</v>
      </c>
      <c r="P702" s="96">
        <f>((D702='SOLICITUD INSCRIPCIÓN'!$D$8)*1)*K702</f>
        <v>0</v>
      </c>
      <c r="Q702" s="96">
        <f>(RANK($P702,$P$2:$P$1500,0)+COUNTIF($P$2:$P702,P702)-1)*P702</f>
        <v>0</v>
      </c>
      <c r="R702" s="96">
        <f t="shared" si="50"/>
        <v>0</v>
      </c>
      <c r="S702" s="96" t="str">
        <f t="shared" si="51"/>
        <v/>
      </c>
      <c r="T702" s="96" t="str">
        <f t="shared" si="52"/>
        <v/>
      </c>
    </row>
    <row r="703" spans="1:20" ht="15" customHeight="1">
      <c r="A703" s="101"/>
      <c r="B703" s="102"/>
      <c r="C703" s="102"/>
      <c r="D703" s="102"/>
      <c r="E703" s="102"/>
      <c r="F703" s="102"/>
      <c r="G703" s="103"/>
      <c r="H703" s="102"/>
      <c r="I703" s="104"/>
      <c r="J703" s="95">
        <f t="shared" si="53"/>
        <v>0</v>
      </c>
      <c r="K703" s="96">
        <f t="shared" si="54"/>
        <v>0</v>
      </c>
      <c r="L703" s="96">
        <f>(D703='SOLICITUD INSCRIPCIÓN'!$D$8)*1</f>
        <v>1</v>
      </c>
      <c r="M703" s="96">
        <f>(RANK($L703,$L$2:$L$1500,0)+COUNTIF($L$2:$L703,L703)-1)*L703</f>
        <v>702</v>
      </c>
      <c r="N703" s="96">
        <f>((D703='SOLICITUD INSCRIPCIÓN'!$D$8)*1)*J703</f>
        <v>0</v>
      </c>
      <c r="O703" s="96">
        <f>(RANK($N703,$N$2:$N$1500,0)+COUNTIF($N$2:$N703,N703)-1)*N703</f>
        <v>0</v>
      </c>
      <c r="P703" s="96">
        <f>((D703='SOLICITUD INSCRIPCIÓN'!$D$8)*1)*K703</f>
        <v>0</v>
      </c>
      <c r="Q703" s="96">
        <f>(RANK($P703,$P$2:$P$1500,0)+COUNTIF($P$2:$P703,P703)-1)*P703</f>
        <v>0</v>
      </c>
      <c r="R703" s="96">
        <f t="shared" si="50"/>
        <v>0</v>
      </c>
      <c r="S703" s="96" t="str">
        <f t="shared" si="51"/>
        <v/>
      </c>
      <c r="T703" s="96" t="str">
        <f t="shared" si="52"/>
        <v/>
      </c>
    </row>
    <row r="704" spans="1:20" ht="15" customHeight="1">
      <c r="A704" s="101"/>
      <c r="B704" s="102"/>
      <c r="C704" s="102"/>
      <c r="D704" s="102"/>
      <c r="E704" s="102"/>
      <c r="F704" s="102"/>
      <c r="G704" s="103"/>
      <c r="H704" s="102"/>
      <c r="I704" s="104"/>
      <c r="J704" s="95">
        <f t="shared" si="53"/>
        <v>0</v>
      </c>
      <c r="K704" s="96">
        <f t="shared" si="54"/>
        <v>0</v>
      </c>
      <c r="L704" s="96">
        <f>(D704='SOLICITUD INSCRIPCIÓN'!$D$8)*1</f>
        <v>1</v>
      </c>
      <c r="M704" s="96">
        <f>(RANK($L704,$L$2:$L$1500,0)+COUNTIF($L$2:$L704,L704)-1)*L704</f>
        <v>703</v>
      </c>
      <c r="N704" s="96">
        <f>((D704='SOLICITUD INSCRIPCIÓN'!$D$8)*1)*J704</f>
        <v>0</v>
      </c>
      <c r="O704" s="96">
        <f>(RANK($N704,$N$2:$N$1500,0)+COUNTIF($N$2:$N704,N704)-1)*N704</f>
        <v>0</v>
      </c>
      <c r="P704" s="96">
        <f>((D704='SOLICITUD INSCRIPCIÓN'!$D$8)*1)*K704</f>
        <v>0</v>
      </c>
      <c r="Q704" s="96">
        <f>(RANK($P704,$P$2:$P$1500,0)+COUNTIF($P$2:$P704,P704)-1)*P704</f>
        <v>0</v>
      </c>
      <c r="R704" s="96">
        <f t="shared" si="50"/>
        <v>0</v>
      </c>
      <c r="S704" s="96" t="str">
        <f t="shared" si="51"/>
        <v/>
      </c>
      <c r="T704" s="96" t="str">
        <f t="shared" si="52"/>
        <v/>
      </c>
    </row>
    <row r="705" spans="1:20" ht="15" customHeight="1">
      <c r="A705" s="101"/>
      <c r="B705" s="102"/>
      <c r="C705" s="102"/>
      <c r="D705" s="102"/>
      <c r="E705" s="102"/>
      <c r="F705" s="102"/>
      <c r="G705" s="103"/>
      <c r="H705" s="102"/>
      <c r="I705" s="49"/>
      <c r="J705" s="95">
        <f t="shared" si="53"/>
        <v>0</v>
      </c>
      <c r="K705" s="96">
        <f t="shared" si="54"/>
        <v>0</v>
      </c>
      <c r="L705" s="96">
        <f>(D705='SOLICITUD INSCRIPCIÓN'!$D$8)*1</f>
        <v>1</v>
      </c>
      <c r="M705" s="96">
        <f>(RANK($L705,$L$2:$L$1500,0)+COUNTIF($L$2:$L705,L705)-1)*L705</f>
        <v>704</v>
      </c>
      <c r="N705" s="96">
        <f>((D705='SOLICITUD INSCRIPCIÓN'!$D$8)*1)*J705</f>
        <v>0</v>
      </c>
      <c r="O705" s="96">
        <f>(RANK($N705,$N$2:$N$1500,0)+COUNTIF($N$2:$N705,N705)-1)*N705</f>
        <v>0</v>
      </c>
      <c r="P705" s="96">
        <f>((D705='SOLICITUD INSCRIPCIÓN'!$D$8)*1)*K705</f>
        <v>0</v>
      </c>
      <c r="Q705" s="96">
        <f>(RANK($P705,$P$2:$P$1500,0)+COUNTIF($P$2:$P705,P705)-1)*P705</f>
        <v>0</v>
      </c>
      <c r="R705" s="96">
        <f t="shared" si="50"/>
        <v>0</v>
      </c>
      <c r="S705" s="96" t="str">
        <f t="shared" si="51"/>
        <v/>
      </c>
      <c r="T705" s="96" t="str">
        <f t="shared" si="52"/>
        <v/>
      </c>
    </row>
    <row r="706" spans="1:20" ht="15" customHeight="1">
      <c r="A706" s="101"/>
      <c r="B706" s="102"/>
      <c r="C706" s="102"/>
      <c r="D706" s="102"/>
      <c r="E706" s="102"/>
      <c r="F706" s="102"/>
      <c r="G706" s="103"/>
      <c r="H706" s="102"/>
      <c r="I706" s="49"/>
      <c r="J706" s="95">
        <f t="shared" si="53"/>
        <v>0</v>
      </c>
      <c r="K706" s="96">
        <f t="shared" si="54"/>
        <v>0</v>
      </c>
      <c r="L706" s="96">
        <f>(D706='SOLICITUD INSCRIPCIÓN'!$D$8)*1</f>
        <v>1</v>
      </c>
      <c r="M706" s="96">
        <f>(RANK($L706,$L$2:$L$1500,0)+COUNTIF($L$2:$L706,L706)-1)*L706</f>
        <v>705</v>
      </c>
      <c r="N706" s="96">
        <f>((D706='SOLICITUD INSCRIPCIÓN'!$D$8)*1)*J706</f>
        <v>0</v>
      </c>
      <c r="O706" s="96">
        <f>(RANK($N706,$N$2:$N$1500,0)+COUNTIF($N$2:$N706,N706)-1)*N706</f>
        <v>0</v>
      </c>
      <c r="P706" s="96">
        <f>((D706='SOLICITUD INSCRIPCIÓN'!$D$8)*1)*K706</f>
        <v>0</v>
      </c>
      <c r="Q706" s="96">
        <f>(RANK($P706,$P$2:$P$1500,0)+COUNTIF($P$2:$P706,P706)-1)*P706</f>
        <v>0</v>
      </c>
      <c r="R706" s="96">
        <f t="shared" ref="R706:R769" si="55">IFERROR(INDEX(registros,MATCH(ROW()-1,$M$2:$M$1500,0),1),"")</f>
        <v>0</v>
      </c>
      <c r="S706" s="96" t="str">
        <f t="shared" ref="S706:S769" si="56">IFERROR(INDEX(registros,MATCH(ROW()-1,$O$2:$O$1500,0),1),"")</f>
        <v/>
      </c>
      <c r="T706" s="96" t="str">
        <f t="shared" ref="T706:T769" si="57">IFERROR(INDEX(registros,MATCH(ROW()-1,$Q$2:$Q$1500,0),1),"")</f>
        <v/>
      </c>
    </row>
    <row r="707" spans="1:20" ht="15" customHeight="1">
      <c r="A707" s="101"/>
      <c r="B707" s="102"/>
      <c r="C707" s="102"/>
      <c r="D707" s="102"/>
      <c r="E707" s="102"/>
      <c r="F707" s="102"/>
      <c r="G707" s="103"/>
      <c r="H707" s="102"/>
      <c r="I707" s="49"/>
      <c r="J707" s="95">
        <f t="shared" ref="J707:J770" si="58">(I707=$J$1)*1</f>
        <v>0</v>
      </c>
      <c r="K707" s="96">
        <f t="shared" ref="K707:K770" si="59">(I707=$K$1)*1</f>
        <v>0</v>
      </c>
      <c r="L707" s="96">
        <f>(D707='SOLICITUD INSCRIPCIÓN'!$D$8)*1</f>
        <v>1</v>
      </c>
      <c r="M707" s="96">
        <f>(RANK($L707,$L$2:$L$1500,0)+COUNTIF($L$2:$L707,L707)-1)*L707</f>
        <v>706</v>
      </c>
      <c r="N707" s="96">
        <f>((D707='SOLICITUD INSCRIPCIÓN'!$D$8)*1)*J707</f>
        <v>0</v>
      </c>
      <c r="O707" s="96">
        <f>(RANK($N707,$N$2:$N$1500,0)+COUNTIF($N$2:$N707,N707)-1)*N707</f>
        <v>0</v>
      </c>
      <c r="P707" s="96">
        <f>((D707='SOLICITUD INSCRIPCIÓN'!$D$8)*1)*K707</f>
        <v>0</v>
      </c>
      <c r="Q707" s="96">
        <f>(RANK($P707,$P$2:$P$1500,0)+COUNTIF($P$2:$P707,P707)-1)*P707</f>
        <v>0</v>
      </c>
      <c r="R707" s="96">
        <f t="shared" si="55"/>
        <v>0</v>
      </c>
      <c r="S707" s="96" t="str">
        <f t="shared" si="56"/>
        <v/>
      </c>
      <c r="T707" s="96" t="str">
        <f t="shared" si="57"/>
        <v/>
      </c>
    </row>
    <row r="708" spans="1:20" ht="15" customHeight="1">
      <c r="A708" s="101"/>
      <c r="B708" s="102"/>
      <c r="C708" s="102"/>
      <c r="D708" s="102"/>
      <c r="E708" s="102"/>
      <c r="F708" s="102"/>
      <c r="G708" s="103"/>
      <c r="H708" s="102"/>
      <c r="I708" s="49"/>
      <c r="J708" s="95">
        <f t="shared" si="58"/>
        <v>0</v>
      </c>
      <c r="K708" s="96">
        <f t="shared" si="59"/>
        <v>0</v>
      </c>
      <c r="L708" s="96">
        <f>(D708='SOLICITUD INSCRIPCIÓN'!$D$8)*1</f>
        <v>1</v>
      </c>
      <c r="M708" s="96">
        <f>(RANK($L708,$L$2:$L$1500,0)+COUNTIF($L$2:$L708,L708)-1)*L708</f>
        <v>707</v>
      </c>
      <c r="N708" s="96">
        <f>((D708='SOLICITUD INSCRIPCIÓN'!$D$8)*1)*J708</f>
        <v>0</v>
      </c>
      <c r="O708" s="96">
        <f>(RANK($N708,$N$2:$N$1500,0)+COUNTIF($N$2:$N708,N708)-1)*N708</f>
        <v>0</v>
      </c>
      <c r="P708" s="96">
        <f>((D708='SOLICITUD INSCRIPCIÓN'!$D$8)*1)*K708</f>
        <v>0</v>
      </c>
      <c r="Q708" s="96">
        <f>(RANK($P708,$P$2:$P$1500,0)+COUNTIF($P$2:$P708,P708)-1)*P708</f>
        <v>0</v>
      </c>
      <c r="R708" s="96">
        <f t="shared" si="55"/>
        <v>0</v>
      </c>
      <c r="S708" s="96" t="str">
        <f t="shared" si="56"/>
        <v/>
      </c>
      <c r="T708" s="96" t="str">
        <f t="shared" si="57"/>
        <v/>
      </c>
    </row>
    <row r="709" spans="1:20" ht="15" customHeight="1">
      <c r="A709" s="101"/>
      <c r="B709" s="102"/>
      <c r="C709" s="102"/>
      <c r="D709" s="102"/>
      <c r="E709" s="102"/>
      <c r="F709" s="102"/>
      <c r="G709" s="103"/>
      <c r="H709" s="102"/>
      <c r="I709" s="49"/>
      <c r="J709" s="95">
        <f t="shared" si="58"/>
        <v>0</v>
      </c>
      <c r="K709" s="96">
        <f t="shared" si="59"/>
        <v>0</v>
      </c>
      <c r="L709" s="96">
        <f>(D709='SOLICITUD INSCRIPCIÓN'!$D$8)*1</f>
        <v>1</v>
      </c>
      <c r="M709" s="96">
        <f>(RANK($L709,$L$2:$L$1500,0)+COUNTIF($L$2:$L709,L709)-1)*L709</f>
        <v>708</v>
      </c>
      <c r="N709" s="96">
        <f>((D709='SOLICITUD INSCRIPCIÓN'!$D$8)*1)*J709</f>
        <v>0</v>
      </c>
      <c r="O709" s="96">
        <f>(RANK($N709,$N$2:$N$1500,0)+COUNTIF($N$2:$N709,N709)-1)*N709</f>
        <v>0</v>
      </c>
      <c r="P709" s="96">
        <f>((D709='SOLICITUD INSCRIPCIÓN'!$D$8)*1)*K709</f>
        <v>0</v>
      </c>
      <c r="Q709" s="96">
        <f>(RANK($P709,$P$2:$P$1500,0)+COUNTIF($P$2:$P709,P709)-1)*P709</f>
        <v>0</v>
      </c>
      <c r="R709" s="96">
        <f t="shared" si="55"/>
        <v>0</v>
      </c>
      <c r="S709" s="96" t="str">
        <f t="shared" si="56"/>
        <v/>
      </c>
      <c r="T709" s="96" t="str">
        <f t="shared" si="57"/>
        <v/>
      </c>
    </row>
    <row r="710" spans="1:20" ht="15" customHeight="1">
      <c r="A710" s="101"/>
      <c r="B710" s="102"/>
      <c r="C710" s="102"/>
      <c r="D710" s="102"/>
      <c r="E710" s="102"/>
      <c r="F710" s="102"/>
      <c r="G710" s="103"/>
      <c r="H710" s="102"/>
      <c r="I710" s="49"/>
      <c r="J710" s="95">
        <f t="shared" si="58"/>
        <v>0</v>
      </c>
      <c r="K710" s="96">
        <f t="shared" si="59"/>
        <v>0</v>
      </c>
      <c r="L710" s="96">
        <f>(D710='SOLICITUD INSCRIPCIÓN'!$D$8)*1</f>
        <v>1</v>
      </c>
      <c r="M710" s="96">
        <f>(RANK($L710,$L$2:$L$1500,0)+COUNTIF($L$2:$L710,L710)-1)*L710</f>
        <v>709</v>
      </c>
      <c r="N710" s="96">
        <f>((D710='SOLICITUD INSCRIPCIÓN'!$D$8)*1)*J710</f>
        <v>0</v>
      </c>
      <c r="O710" s="96">
        <f>(RANK($N710,$N$2:$N$1500,0)+COUNTIF($N$2:$N710,N710)-1)*N710</f>
        <v>0</v>
      </c>
      <c r="P710" s="96">
        <f>((D710='SOLICITUD INSCRIPCIÓN'!$D$8)*1)*K710</f>
        <v>0</v>
      </c>
      <c r="Q710" s="96">
        <f>(RANK($P710,$P$2:$P$1500,0)+COUNTIF($P$2:$P710,P710)-1)*P710</f>
        <v>0</v>
      </c>
      <c r="R710" s="96">
        <f t="shared" si="55"/>
        <v>0</v>
      </c>
      <c r="S710" s="96" t="str">
        <f t="shared" si="56"/>
        <v/>
      </c>
      <c r="T710" s="96" t="str">
        <f t="shared" si="57"/>
        <v/>
      </c>
    </row>
    <row r="711" spans="1:20" ht="15" customHeight="1">
      <c r="A711" s="101"/>
      <c r="B711" s="102"/>
      <c r="C711" s="102"/>
      <c r="D711" s="102"/>
      <c r="E711" s="102"/>
      <c r="F711" s="102"/>
      <c r="G711" s="103"/>
      <c r="H711" s="102"/>
      <c r="I711" s="49"/>
      <c r="J711" s="95">
        <f t="shared" si="58"/>
        <v>0</v>
      </c>
      <c r="K711" s="96">
        <f t="shared" si="59"/>
        <v>0</v>
      </c>
      <c r="L711" s="96">
        <f>(D711='SOLICITUD INSCRIPCIÓN'!$D$8)*1</f>
        <v>1</v>
      </c>
      <c r="M711" s="96">
        <f>(RANK($L711,$L$2:$L$1500,0)+COUNTIF($L$2:$L711,L711)-1)*L711</f>
        <v>710</v>
      </c>
      <c r="N711" s="96">
        <f>((D711='SOLICITUD INSCRIPCIÓN'!$D$8)*1)*J711</f>
        <v>0</v>
      </c>
      <c r="O711" s="96">
        <f>(RANK($N711,$N$2:$N$1500,0)+COUNTIF($N$2:$N711,N711)-1)*N711</f>
        <v>0</v>
      </c>
      <c r="P711" s="96">
        <f>((D711='SOLICITUD INSCRIPCIÓN'!$D$8)*1)*K711</f>
        <v>0</v>
      </c>
      <c r="Q711" s="96">
        <f>(RANK($P711,$P$2:$P$1500,0)+COUNTIF($P$2:$P711,P711)-1)*P711</f>
        <v>0</v>
      </c>
      <c r="R711" s="96">
        <f t="shared" si="55"/>
        <v>0</v>
      </c>
      <c r="S711" s="96" t="str">
        <f t="shared" si="56"/>
        <v/>
      </c>
      <c r="T711" s="96" t="str">
        <f t="shared" si="57"/>
        <v/>
      </c>
    </row>
    <row r="712" spans="1:20" ht="15" customHeight="1">
      <c r="A712" s="101"/>
      <c r="B712" s="102"/>
      <c r="C712" s="102"/>
      <c r="D712" s="102"/>
      <c r="E712" s="102"/>
      <c r="F712" s="102"/>
      <c r="G712" s="103"/>
      <c r="H712" s="102"/>
      <c r="I712" s="49"/>
      <c r="J712" s="95">
        <f t="shared" si="58"/>
        <v>0</v>
      </c>
      <c r="K712" s="96">
        <f t="shared" si="59"/>
        <v>0</v>
      </c>
      <c r="L712" s="96">
        <f>(D712='SOLICITUD INSCRIPCIÓN'!$D$8)*1</f>
        <v>1</v>
      </c>
      <c r="M712" s="96">
        <f>(RANK($L712,$L$2:$L$1500,0)+COUNTIF($L$2:$L712,L712)-1)*L712</f>
        <v>711</v>
      </c>
      <c r="N712" s="96">
        <f>((D712='SOLICITUD INSCRIPCIÓN'!$D$8)*1)*J712</f>
        <v>0</v>
      </c>
      <c r="O712" s="96">
        <f>(RANK($N712,$N$2:$N$1500,0)+COUNTIF($N$2:$N712,N712)-1)*N712</f>
        <v>0</v>
      </c>
      <c r="P712" s="96">
        <f>((D712='SOLICITUD INSCRIPCIÓN'!$D$8)*1)*K712</f>
        <v>0</v>
      </c>
      <c r="Q712" s="96">
        <f>(RANK($P712,$P$2:$P$1500,0)+COUNTIF($P$2:$P712,P712)-1)*P712</f>
        <v>0</v>
      </c>
      <c r="R712" s="96">
        <f t="shared" si="55"/>
        <v>0</v>
      </c>
      <c r="S712" s="96" t="str">
        <f t="shared" si="56"/>
        <v/>
      </c>
      <c r="T712" s="96" t="str">
        <f t="shared" si="57"/>
        <v/>
      </c>
    </row>
    <row r="713" spans="1:20" ht="15" customHeight="1">
      <c r="A713" s="101"/>
      <c r="B713" s="102"/>
      <c r="C713" s="102"/>
      <c r="D713" s="102"/>
      <c r="E713" s="102"/>
      <c r="F713" s="102"/>
      <c r="G713" s="103"/>
      <c r="H713" s="102"/>
      <c r="I713" s="49"/>
      <c r="J713" s="95">
        <f t="shared" si="58"/>
        <v>0</v>
      </c>
      <c r="K713" s="96">
        <f t="shared" si="59"/>
        <v>0</v>
      </c>
      <c r="L713" s="96">
        <f>(D713='SOLICITUD INSCRIPCIÓN'!$D$8)*1</f>
        <v>1</v>
      </c>
      <c r="M713" s="96">
        <f>(RANK($L713,$L$2:$L$1500,0)+COUNTIF($L$2:$L713,L713)-1)*L713</f>
        <v>712</v>
      </c>
      <c r="N713" s="96">
        <f>((D713='SOLICITUD INSCRIPCIÓN'!$D$8)*1)*J713</f>
        <v>0</v>
      </c>
      <c r="O713" s="96">
        <f>(RANK($N713,$N$2:$N$1500,0)+COUNTIF($N$2:$N713,N713)-1)*N713</f>
        <v>0</v>
      </c>
      <c r="P713" s="96">
        <f>((D713='SOLICITUD INSCRIPCIÓN'!$D$8)*1)*K713</f>
        <v>0</v>
      </c>
      <c r="Q713" s="96">
        <f>(RANK($P713,$P$2:$P$1500,0)+COUNTIF($P$2:$P713,P713)-1)*P713</f>
        <v>0</v>
      </c>
      <c r="R713" s="96">
        <f t="shared" si="55"/>
        <v>0</v>
      </c>
      <c r="S713" s="96" t="str">
        <f t="shared" si="56"/>
        <v/>
      </c>
      <c r="T713" s="96" t="str">
        <f t="shared" si="57"/>
        <v/>
      </c>
    </row>
    <row r="714" spans="1:20" ht="15" customHeight="1">
      <c r="A714" s="101"/>
      <c r="B714" s="102"/>
      <c r="C714" s="102"/>
      <c r="D714" s="102"/>
      <c r="E714" s="102"/>
      <c r="F714" s="102"/>
      <c r="G714" s="103"/>
      <c r="H714" s="102"/>
      <c r="I714" s="49"/>
      <c r="J714" s="95">
        <f t="shared" si="58"/>
        <v>0</v>
      </c>
      <c r="K714" s="96">
        <f t="shared" si="59"/>
        <v>0</v>
      </c>
      <c r="L714" s="96">
        <f>(D714='SOLICITUD INSCRIPCIÓN'!$D$8)*1</f>
        <v>1</v>
      </c>
      <c r="M714" s="96">
        <f>(RANK($L714,$L$2:$L$1500,0)+COUNTIF($L$2:$L714,L714)-1)*L714</f>
        <v>713</v>
      </c>
      <c r="N714" s="96">
        <f>((D714='SOLICITUD INSCRIPCIÓN'!$D$8)*1)*J714</f>
        <v>0</v>
      </c>
      <c r="O714" s="96">
        <f>(RANK($N714,$N$2:$N$1500,0)+COUNTIF($N$2:$N714,N714)-1)*N714</f>
        <v>0</v>
      </c>
      <c r="P714" s="96">
        <f>((D714='SOLICITUD INSCRIPCIÓN'!$D$8)*1)*K714</f>
        <v>0</v>
      </c>
      <c r="Q714" s="96">
        <f>(RANK($P714,$P$2:$P$1500,0)+COUNTIF($P$2:$P714,P714)-1)*P714</f>
        <v>0</v>
      </c>
      <c r="R714" s="96">
        <f t="shared" si="55"/>
        <v>0</v>
      </c>
      <c r="S714" s="96" t="str">
        <f t="shared" si="56"/>
        <v/>
      </c>
      <c r="T714" s="96" t="str">
        <f t="shared" si="57"/>
        <v/>
      </c>
    </row>
    <row r="715" spans="1:20" ht="15" customHeight="1">
      <c r="A715" s="101"/>
      <c r="B715" s="102"/>
      <c r="C715" s="102"/>
      <c r="D715" s="102"/>
      <c r="E715" s="102"/>
      <c r="F715" s="102"/>
      <c r="G715" s="103"/>
      <c r="H715" s="102"/>
      <c r="I715" s="49"/>
      <c r="J715" s="95">
        <f t="shared" si="58"/>
        <v>0</v>
      </c>
      <c r="K715" s="96">
        <f t="shared" si="59"/>
        <v>0</v>
      </c>
      <c r="L715" s="96">
        <f>(D715='SOLICITUD INSCRIPCIÓN'!$D$8)*1</f>
        <v>1</v>
      </c>
      <c r="M715" s="96">
        <f>(RANK($L715,$L$2:$L$1500,0)+COUNTIF($L$2:$L715,L715)-1)*L715</f>
        <v>714</v>
      </c>
      <c r="N715" s="96">
        <f>((D715='SOLICITUD INSCRIPCIÓN'!$D$8)*1)*J715</f>
        <v>0</v>
      </c>
      <c r="O715" s="96">
        <f>(RANK($N715,$N$2:$N$1500,0)+COUNTIF($N$2:$N715,N715)-1)*N715</f>
        <v>0</v>
      </c>
      <c r="P715" s="96">
        <f>((D715='SOLICITUD INSCRIPCIÓN'!$D$8)*1)*K715</f>
        <v>0</v>
      </c>
      <c r="Q715" s="96">
        <f>(RANK($P715,$P$2:$P$1500,0)+COUNTIF($P$2:$P715,P715)-1)*P715</f>
        <v>0</v>
      </c>
      <c r="R715" s="96">
        <f t="shared" si="55"/>
        <v>0</v>
      </c>
      <c r="S715" s="96" t="str">
        <f t="shared" si="56"/>
        <v/>
      </c>
      <c r="T715" s="96" t="str">
        <f t="shared" si="57"/>
        <v/>
      </c>
    </row>
    <row r="716" spans="1:20" ht="15" customHeight="1">
      <c r="A716" s="101"/>
      <c r="B716" s="102"/>
      <c r="C716" s="102"/>
      <c r="D716" s="102"/>
      <c r="E716" s="102"/>
      <c r="F716" s="102"/>
      <c r="G716" s="103"/>
      <c r="H716" s="102"/>
      <c r="I716" s="49"/>
      <c r="J716" s="95">
        <f t="shared" si="58"/>
        <v>0</v>
      </c>
      <c r="K716" s="96">
        <f t="shared" si="59"/>
        <v>0</v>
      </c>
      <c r="L716" s="96">
        <f>(D716='SOLICITUD INSCRIPCIÓN'!$D$8)*1</f>
        <v>1</v>
      </c>
      <c r="M716" s="96">
        <f>(RANK($L716,$L$2:$L$1500,0)+COUNTIF($L$2:$L716,L716)-1)*L716</f>
        <v>715</v>
      </c>
      <c r="N716" s="96">
        <f>((D716='SOLICITUD INSCRIPCIÓN'!$D$8)*1)*J716</f>
        <v>0</v>
      </c>
      <c r="O716" s="96">
        <f>(RANK($N716,$N$2:$N$1500,0)+COUNTIF($N$2:$N716,N716)-1)*N716</f>
        <v>0</v>
      </c>
      <c r="P716" s="96">
        <f>((D716='SOLICITUD INSCRIPCIÓN'!$D$8)*1)*K716</f>
        <v>0</v>
      </c>
      <c r="Q716" s="96">
        <f>(RANK($P716,$P$2:$P$1500,0)+COUNTIF($P$2:$P716,P716)-1)*P716</f>
        <v>0</v>
      </c>
      <c r="R716" s="96">
        <f t="shared" si="55"/>
        <v>0</v>
      </c>
      <c r="S716" s="96" t="str">
        <f t="shared" si="56"/>
        <v/>
      </c>
      <c r="T716" s="96" t="str">
        <f t="shared" si="57"/>
        <v/>
      </c>
    </row>
    <row r="717" spans="1:20" ht="15" customHeight="1">
      <c r="A717" s="101"/>
      <c r="B717" s="102"/>
      <c r="C717" s="102"/>
      <c r="D717" s="102"/>
      <c r="E717" s="102"/>
      <c r="F717" s="102"/>
      <c r="G717" s="103"/>
      <c r="H717" s="102"/>
      <c r="I717" s="49"/>
      <c r="J717" s="95">
        <f t="shared" si="58"/>
        <v>0</v>
      </c>
      <c r="K717" s="96">
        <f t="shared" si="59"/>
        <v>0</v>
      </c>
      <c r="L717" s="96">
        <f>(D717='SOLICITUD INSCRIPCIÓN'!$D$8)*1</f>
        <v>1</v>
      </c>
      <c r="M717" s="96">
        <f>(RANK($L717,$L$2:$L$1500,0)+COUNTIF($L$2:$L717,L717)-1)*L717</f>
        <v>716</v>
      </c>
      <c r="N717" s="96">
        <f>((D717='SOLICITUD INSCRIPCIÓN'!$D$8)*1)*J717</f>
        <v>0</v>
      </c>
      <c r="O717" s="96">
        <f>(RANK($N717,$N$2:$N$1500,0)+COUNTIF($N$2:$N717,N717)-1)*N717</f>
        <v>0</v>
      </c>
      <c r="P717" s="96">
        <f>((D717='SOLICITUD INSCRIPCIÓN'!$D$8)*1)*K717</f>
        <v>0</v>
      </c>
      <c r="Q717" s="96">
        <f>(RANK($P717,$P$2:$P$1500,0)+COUNTIF($P$2:$P717,P717)-1)*P717</f>
        <v>0</v>
      </c>
      <c r="R717" s="96">
        <f t="shared" si="55"/>
        <v>0</v>
      </c>
      <c r="S717" s="96" t="str">
        <f t="shared" si="56"/>
        <v/>
      </c>
      <c r="T717" s="96" t="str">
        <f t="shared" si="57"/>
        <v/>
      </c>
    </row>
    <row r="718" spans="1:20" ht="15" customHeight="1">
      <c r="A718" s="101"/>
      <c r="B718" s="102"/>
      <c r="C718" s="102"/>
      <c r="D718" s="102"/>
      <c r="E718" s="102"/>
      <c r="F718" s="102"/>
      <c r="G718" s="103"/>
      <c r="H718" s="102"/>
      <c r="I718" s="49"/>
      <c r="J718" s="95">
        <f t="shared" si="58"/>
        <v>0</v>
      </c>
      <c r="K718" s="96">
        <f t="shared" si="59"/>
        <v>0</v>
      </c>
      <c r="L718" s="96">
        <f>(D718='SOLICITUD INSCRIPCIÓN'!$D$8)*1</f>
        <v>1</v>
      </c>
      <c r="M718" s="96">
        <f>(RANK($L718,$L$2:$L$1500,0)+COUNTIF($L$2:$L718,L718)-1)*L718</f>
        <v>717</v>
      </c>
      <c r="N718" s="96">
        <f>((D718='SOLICITUD INSCRIPCIÓN'!$D$8)*1)*J718</f>
        <v>0</v>
      </c>
      <c r="O718" s="96">
        <f>(RANK($N718,$N$2:$N$1500,0)+COUNTIF($N$2:$N718,N718)-1)*N718</f>
        <v>0</v>
      </c>
      <c r="P718" s="96">
        <f>((D718='SOLICITUD INSCRIPCIÓN'!$D$8)*1)*K718</f>
        <v>0</v>
      </c>
      <c r="Q718" s="96">
        <f>(RANK($P718,$P$2:$P$1500,0)+COUNTIF($P$2:$P718,P718)-1)*P718</f>
        <v>0</v>
      </c>
      <c r="R718" s="96">
        <f t="shared" si="55"/>
        <v>0</v>
      </c>
      <c r="S718" s="96" t="str">
        <f t="shared" si="56"/>
        <v/>
      </c>
      <c r="T718" s="96" t="str">
        <f t="shared" si="57"/>
        <v/>
      </c>
    </row>
    <row r="719" spans="1:20" ht="15" customHeight="1">
      <c r="A719" s="101"/>
      <c r="B719" s="102"/>
      <c r="C719" s="102"/>
      <c r="D719" s="102"/>
      <c r="E719" s="102"/>
      <c r="F719" s="102"/>
      <c r="G719" s="103"/>
      <c r="H719" s="102"/>
      <c r="I719" s="49"/>
      <c r="J719" s="95">
        <f t="shared" si="58"/>
        <v>0</v>
      </c>
      <c r="K719" s="96">
        <f t="shared" si="59"/>
        <v>0</v>
      </c>
      <c r="L719" s="96">
        <f>(D719='SOLICITUD INSCRIPCIÓN'!$D$8)*1</f>
        <v>1</v>
      </c>
      <c r="M719" s="96">
        <f>(RANK($L719,$L$2:$L$1500,0)+COUNTIF($L$2:$L719,L719)-1)*L719</f>
        <v>718</v>
      </c>
      <c r="N719" s="96">
        <f>((D719='SOLICITUD INSCRIPCIÓN'!$D$8)*1)*J719</f>
        <v>0</v>
      </c>
      <c r="O719" s="96">
        <f>(RANK($N719,$N$2:$N$1500,0)+COUNTIF($N$2:$N719,N719)-1)*N719</f>
        <v>0</v>
      </c>
      <c r="P719" s="96">
        <f>((D719='SOLICITUD INSCRIPCIÓN'!$D$8)*1)*K719</f>
        <v>0</v>
      </c>
      <c r="Q719" s="96">
        <f>(RANK($P719,$P$2:$P$1500,0)+COUNTIF($P$2:$P719,P719)-1)*P719</f>
        <v>0</v>
      </c>
      <c r="R719" s="96">
        <f t="shared" si="55"/>
        <v>0</v>
      </c>
      <c r="S719" s="96" t="str">
        <f t="shared" si="56"/>
        <v/>
      </c>
      <c r="T719" s="96" t="str">
        <f t="shared" si="57"/>
        <v/>
      </c>
    </row>
    <row r="720" spans="1:20" ht="15" customHeight="1">
      <c r="A720" s="101"/>
      <c r="B720" s="102"/>
      <c r="C720" s="102"/>
      <c r="D720" s="102"/>
      <c r="E720" s="102"/>
      <c r="F720" s="102"/>
      <c r="G720" s="103"/>
      <c r="H720" s="102"/>
      <c r="I720" s="49"/>
      <c r="J720" s="95">
        <f t="shared" si="58"/>
        <v>0</v>
      </c>
      <c r="K720" s="96">
        <f t="shared" si="59"/>
        <v>0</v>
      </c>
      <c r="L720" s="96">
        <f>(D720='SOLICITUD INSCRIPCIÓN'!$D$8)*1</f>
        <v>1</v>
      </c>
      <c r="M720" s="96">
        <f>(RANK($L720,$L$2:$L$1500,0)+COUNTIF($L$2:$L720,L720)-1)*L720</f>
        <v>719</v>
      </c>
      <c r="N720" s="96">
        <f>((D720='SOLICITUD INSCRIPCIÓN'!$D$8)*1)*J720</f>
        <v>0</v>
      </c>
      <c r="O720" s="96">
        <f>(RANK($N720,$N$2:$N$1500,0)+COUNTIF($N$2:$N720,N720)-1)*N720</f>
        <v>0</v>
      </c>
      <c r="P720" s="96">
        <f>((D720='SOLICITUD INSCRIPCIÓN'!$D$8)*1)*K720</f>
        <v>0</v>
      </c>
      <c r="Q720" s="96">
        <f>(RANK($P720,$P$2:$P$1500,0)+COUNTIF($P$2:$P720,P720)-1)*P720</f>
        <v>0</v>
      </c>
      <c r="R720" s="96">
        <f t="shared" si="55"/>
        <v>0</v>
      </c>
      <c r="S720" s="96" t="str">
        <f t="shared" si="56"/>
        <v/>
      </c>
      <c r="T720" s="96" t="str">
        <f t="shared" si="57"/>
        <v/>
      </c>
    </row>
    <row r="721" spans="1:20" ht="15" customHeight="1">
      <c r="A721" s="101"/>
      <c r="B721" s="102"/>
      <c r="C721" s="102"/>
      <c r="D721" s="102"/>
      <c r="E721" s="102"/>
      <c r="F721" s="102"/>
      <c r="G721" s="103"/>
      <c r="H721" s="102"/>
      <c r="I721" s="49"/>
      <c r="J721" s="95">
        <f t="shared" si="58"/>
        <v>0</v>
      </c>
      <c r="K721" s="96">
        <f t="shared" si="59"/>
        <v>0</v>
      </c>
      <c r="L721" s="96">
        <f>(D721='SOLICITUD INSCRIPCIÓN'!$D$8)*1</f>
        <v>1</v>
      </c>
      <c r="M721" s="96">
        <f>(RANK($L721,$L$2:$L$1500,0)+COUNTIF($L$2:$L721,L721)-1)*L721</f>
        <v>720</v>
      </c>
      <c r="N721" s="96">
        <f>((D721='SOLICITUD INSCRIPCIÓN'!$D$8)*1)*J721</f>
        <v>0</v>
      </c>
      <c r="O721" s="96">
        <f>(RANK($N721,$N$2:$N$1500,0)+COUNTIF($N$2:$N721,N721)-1)*N721</f>
        <v>0</v>
      </c>
      <c r="P721" s="96">
        <f>((D721='SOLICITUD INSCRIPCIÓN'!$D$8)*1)*K721</f>
        <v>0</v>
      </c>
      <c r="Q721" s="96">
        <f>(RANK($P721,$P$2:$P$1500,0)+COUNTIF($P$2:$P721,P721)-1)*P721</f>
        <v>0</v>
      </c>
      <c r="R721" s="96">
        <f t="shared" si="55"/>
        <v>0</v>
      </c>
      <c r="S721" s="96" t="str">
        <f t="shared" si="56"/>
        <v/>
      </c>
      <c r="T721" s="96" t="str">
        <f t="shared" si="57"/>
        <v/>
      </c>
    </row>
    <row r="722" spans="1:20" ht="15" customHeight="1">
      <c r="A722" s="101"/>
      <c r="B722" s="102"/>
      <c r="C722" s="102"/>
      <c r="D722" s="102"/>
      <c r="E722" s="102"/>
      <c r="F722" s="102"/>
      <c r="G722" s="103"/>
      <c r="H722" s="102"/>
      <c r="I722" s="49"/>
      <c r="J722" s="95">
        <f t="shared" si="58"/>
        <v>0</v>
      </c>
      <c r="K722" s="96">
        <f t="shared" si="59"/>
        <v>0</v>
      </c>
      <c r="L722" s="96">
        <f>(D722='SOLICITUD INSCRIPCIÓN'!$D$8)*1</f>
        <v>1</v>
      </c>
      <c r="M722" s="96">
        <f>(RANK($L722,$L$2:$L$1500,0)+COUNTIF($L$2:$L722,L722)-1)*L722</f>
        <v>721</v>
      </c>
      <c r="N722" s="96">
        <f>((D722='SOLICITUD INSCRIPCIÓN'!$D$8)*1)*J722</f>
        <v>0</v>
      </c>
      <c r="O722" s="96">
        <f>(RANK($N722,$N$2:$N$1500,0)+COUNTIF($N$2:$N722,N722)-1)*N722</f>
        <v>0</v>
      </c>
      <c r="P722" s="96">
        <f>((D722='SOLICITUD INSCRIPCIÓN'!$D$8)*1)*K722</f>
        <v>0</v>
      </c>
      <c r="Q722" s="96">
        <f>(RANK($P722,$P$2:$P$1500,0)+COUNTIF($P$2:$P722,P722)-1)*P722</f>
        <v>0</v>
      </c>
      <c r="R722" s="96">
        <f t="shared" si="55"/>
        <v>0</v>
      </c>
      <c r="S722" s="96" t="str">
        <f t="shared" si="56"/>
        <v/>
      </c>
      <c r="T722" s="96" t="str">
        <f t="shared" si="57"/>
        <v/>
      </c>
    </row>
    <row r="723" spans="1:20" ht="15" customHeight="1">
      <c r="A723" s="101"/>
      <c r="B723" s="102"/>
      <c r="C723" s="102"/>
      <c r="D723" s="102"/>
      <c r="E723" s="102"/>
      <c r="F723" s="102"/>
      <c r="G723" s="103"/>
      <c r="H723" s="102"/>
      <c r="I723" s="49"/>
      <c r="J723" s="95">
        <f t="shared" si="58"/>
        <v>0</v>
      </c>
      <c r="K723" s="96">
        <f t="shared" si="59"/>
        <v>0</v>
      </c>
      <c r="L723" s="96">
        <f>(D723='SOLICITUD INSCRIPCIÓN'!$D$8)*1</f>
        <v>1</v>
      </c>
      <c r="M723" s="96">
        <f>(RANK($L723,$L$2:$L$1500,0)+COUNTIF($L$2:$L723,L723)-1)*L723</f>
        <v>722</v>
      </c>
      <c r="N723" s="96">
        <f>((D723='SOLICITUD INSCRIPCIÓN'!$D$8)*1)*J723</f>
        <v>0</v>
      </c>
      <c r="O723" s="96">
        <f>(RANK($N723,$N$2:$N$1500,0)+COUNTIF($N$2:$N723,N723)-1)*N723</f>
        <v>0</v>
      </c>
      <c r="P723" s="96">
        <f>((D723='SOLICITUD INSCRIPCIÓN'!$D$8)*1)*K723</f>
        <v>0</v>
      </c>
      <c r="Q723" s="96">
        <f>(RANK($P723,$P$2:$P$1500,0)+COUNTIF($P$2:$P723,P723)-1)*P723</f>
        <v>0</v>
      </c>
      <c r="R723" s="96">
        <f t="shared" si="55"/>
        <v>0</v>
      </c>
      <c r="S723" s="96" t="str">
        <f t="shared" si="56"/>
        <v/>
      </c>
      <c r="T723" s="96" t="str">
        <f t="shared" si="57"/>
        <v/>
      </c>
    </row>
    <row r="724" spans="1:20" ht="15" customHeight="1">
      <c r="A724" s="101"/>
      <c r="B724" s="102"/>
      <c r="C724" s="102"/>
      <c r="D724" s="102"/>
      <c r="E724" s="102"/>
      <c r="F724" s="102"/>
      <c r="G724" s="103"/>
      <c r="H724" s="102"/>
      <c r="I724" s="49"/>
      <c r="J724" s="95">
        <f t="shared" si="58"/>
        <v>0</v>
      </c>
      <c r="K724" s="96">
        <f t="shared" si="59"/>
        <v>0</v>
      </c>
      <c r="L724" s="96">
        <f>(D724='SOLICITUD INSCRIPCIÓN'!$D$8)*1</f>
        <v>1</v>
      </c>
      <c r="M724" s="96">
        <f>(RANK($L724,$L$2:$L$1500,0)+COUNTIF($L$2:$L724,L724)-1)*L724</f>
        <v>723</v>
      </c>
      <c r="N724" s="96">
        <f>((D724='SOLICITUD INSCRIPCIÓN'!$D$8)*1)*J724</f>
        <v>0</v>
      </c>
      <c r="O724" s="96">
        <f>(RANK($N724,$N$2:$N$1500,0)+COUNTIF($N$2:$N724,N724)-1)*N724</f>
        <v>0</v>
      </c>
      <c r="P724" s="96">
        <f>((D724='SOLICITUD INSCRIPCIÓN'!$D$8)*1)*K724</f>
        <v>0</v>
      </c>
      <c r="Q724" s="96">
        <f>(RANK($P724,$P$2:$P$1500,0)+COUNTIF($P$2:$P724,P724)-1)*P724</f>
        <v>0</v>
      </c>
      <c r="R724" s="96">
        <f t="shared" si="55"/>
        <v>0</v>
      </c>
      <c r="S724" s="96" t="str">
        <f t="shared" si="56"/>
        <v/>
      </c>
      <c r="T724" s="96" t="str">
        <f t="shared" si="57"/>
        <v/>
      </c>
    </row>
    <row r="725" spans="1:20" ht="15" customHeight="1">
      <c r="A725" s="101"/>
      <c r="B725" s="102"/>
      <c r="C725" s="102"/>
      <c r="D725" s="102"/>
      <c r="E725" s="102"/>
      <c r="F725" s="102"/>
      <c r="G725" s="103"/>
      <c r="H725" s="102"/>
      <c r="I725" s="49"/>
      <c r="J725" s="95">
        <f t="shared" si="58"/>
        <v>0</v>
      </c>
      <c r="K725" s="96">
        <f t="shared" si="59"/>
        <v>0</v>
      </c>
      <c r="L725" s="96">
        <f>(D725='SOLICITUD INSCRIPCIÓN'!$D$8)*1</f>
        <v>1</v>
      </c>
      <c r="M725" s="96">
        <f>(RANK($L725,$L$2:$L$1500,0)+COUNTIF($L$2:$L725,L725)-1)*L725</f>
        <v>724</v>
      </c>
      <c r="N725" s="96">
        <f>((D725='SOLICITUD INSCRIPCIÓN'!$D$8)*1)*J725</f>
        <v>0</v>
      </c>
      <c r="O725" s="96">
        <f>(RANK($N725,$N$2:$N$1500,0)+COUNTIF($N$2:$N725,N725)-1)*N725</f>
        <v>0</v>
      </c>
      <c r="P725" s="96">
        <f>((D725='SOLICITUD INSCRIPCIÓN'!$D$8)*1)*K725</f>
        <v>0</v>
      </c>
      <c r="Q725" s="96">
        <f>(RANK($P725,$P$2:$P$1500,0)+COUNTIF($P$2:$P725,P725)-1)*P725</f>
        <v>0</v>
      </c>
      <c r="R725" s="96">
        <f t="shared" si="55"/>
        <v>0</v>
      </c>
      <c r="S725" s="96" t="str">
        <f t="shared" si="56"/>
        <v/>
      </c>
      <c r="T725" s="96" t="str">
        <f t="shared" si="57"/>
        <v/>
      </c>
    </row>
    <row r="726" spans="1:20" ht="15" customHeight="1">
      <c r="A726" s="101"/>
      <c r="B726" s="102"/>
      <c r="C726" s="102"/>
      <c r="D726" s="102"/>
      <c r="E726" s="102"/>
      <c r="F726" s="102"/>
      <c r="G726" s="103"/>
      <c r="H726" s="102"/>
      <c r="I726" s="49"/>
      <c r="J726" s="95">
        <f t="shared" si="58"/>
        <v>0</v>
      </c>
      <c r="K726" s="96">
        <f t="shared" si="59"/>
        <v>0</v>
      </c>
      <c r="L726" s="96">
        <f>(D726='SOLICITUD INSCRIPCIÓN'!$D$8)*1</f>
        <v>1</v>
      </c>
      <c r="M726" s="96">
        <f>(RANK($L726,$L$2:$L$1500,0)+COUNTIF($L$2:$L726,L726)-1)*L726</f>
        <v>725</v>
      </c>
      <c r="N726" s="96">
        <f>((D726='SOLICITUD INSCRIPCIÓN'!$D$8)*1)*J726</f>
        <v>0</v>
      </c>
      <c r="O726" s="96">
        <f>(RANK($N726,$N$2:$N$1500,0)+COUNTIF($N$2:$N726,N726)-1)*N726</f>
        <v>0</v>
      </c>
      <c r="P726" s="96">
        <f>((D726='SOLICITUD INSCRIPCIÓN'!$D$8)*1)*K726</f>
        <v>0</v>
      </c>
      <c r="Q726" s="96">
        <f>(RANK($P726,$P$2:$P$1500,0)+COUNTIF($P$2:$P726,P726)-1)*P726</f>
        <v>0</v>
      </c>
      <c r="R726" s="96">
        <f t="shared" si="55"/>
        <v>0</v>
      </c>
      <c r="S726" s="96" t="str">
        <f t="shared" si="56"/>
        <v/>
      </c>
      <c r="T726" s="96" t="str">
        <f t="shared" si="57"/>
        <v/>
      </c>
    </row>
    <row r="727" spans="1:20" ht="15" customHeight="1">
      <c r="A727" s="101"/>
      <c r="B727" s="102"/>
      <c r="C727" s="102"/>
      <c r="D727" s="102"/>
      <c r="E727" s="102"/>
      <c r="F727" s="102"/>
      <c r="G727" s="103"/>
      <c r="H727" s="102"/>
      <c r="I727" s="49"/>
      <c r="J727" s="95">
        <f t="shared" si="58"/>
        <v>0</v>
      </c>
      <c r="K727" s="96">
        <f t="shared" si="59"/>
        <v>0</v>
      </c>
      <c r="L727" s="96">
        <f>(D727='SOLICITUD INSCRIPCIÓN'!$D$8)*1</f>
        <v>1</v>
      </c>
      <c r="M727" s="96">
        <f>(RANK($L727,$L$2:$L$1500,0)+COUNTIF($L$2:$L727,L727)-1)*L727</f>
        <v>726</v>
      </c>
      <c r="N727" s="96">
        <f>((D727='SOLICITUD INSCRIPCIÓN'!$D$8)*1)*J727</f>
        <v>0</v>
      </c>
      <c r="O727" s="96">
        <f>(RANK($N727,$N$2:$N$1500,0)+COUNTIF($N$2:$N727,N727)-1)*N727</f>
        <v>0</v>
      </c>
      <c r="P727" s="96">
        <f>((D727='SOLICITUD INSCRIPCIÓN'!$D$8)*1)*K727</f>
        <v>0</v>
      </c>
      <c r="Q727" s="96">
        <f>(RANK($P727,$P$2:$P$1500,0)+COUNTIF($P$2:$P727,P727)-1)*P727</f>
        <v>0</v>
      </c>
      <c r="R727" s="96">
        <f t="shared" si="55"/>
        <v>0</v>
      </c>
      <c r="S727" s="96" t="str">
        <f t="shared" si="56"/>
        <v/>
      </c>
      <c r="T727" s="96" t="str">
        <f t="shared" si="57"/>
        <v/>
      </c>
    </row>
    <row r="728" spans="1:20" ht="15" customHeight="1">
      <c r="A728" s="101"/>
      <c r="B728" s="102"/>
      <c r="C728" s="102"/>
      <c r="D728" s="102"/>
      <c r="E728" s="102"/>
      <c r="F728" s="102"/>
      <c r="G728" s="103"/>
      <c r="H728" s="102"/>
      <c r="I728" s="49"/>
      <c r="J728" s="95">
        <f t="shared" si="58"/>
        <v>0</v>
      </c>
      <c r="K728" s="96">
        <f t="shared" si="59"/>
        <v>0</v>
      </c>
      <c r="L728" s="96">
        <f>(D728='SOLICITUD INSCRIPCIÓN'!$D$8)*1</f>
        <v>1</v>
      </c>
      <c r="M728" s="96">
        <f>(RANK($L728,$L$2:$L$1500,0)+COUNTIF($L$2:$L728,L728)-1)*L728</f>
        <v>727</v>
      </c>
      <c r="N728" s="96">
        <f>((D728='SOLICITUD INSCRIPCIÓN'!$D$8)*1)*J728</f>
        <v>0</v>
      </c>
      <c r="O728" s="96">
        <f>(RANK($N728,$N$2:$N$1500,0)+COUNTIF($N$2:$N728,N728)-1)*N728</f>
        <v>0</v>
      </c>
      <c r="P728" s="96">
        <f>((D728='SOLICITUD INSCRIPCIÓN'!$D$8)*1)*K728</f>
        <v>0</v>
      </c>
      <c r="Q728" s="96">
        <f>(RANK($P728,$P$2:$P$1500,0)+COUNTIF($P$2:$P728,P728)-1)*P728</f>
        <v>0</v>
      </c>
      <c r="R728" s="96">
        <f t="shared" si="55"/>
        <v>0</v>
      </c>
      <c r="S728" s="96" t="str">
        <f t="shared" si="56"/>
        <v/>
      </c>
      <c r="T728" s="96" t="str">
        <f t="shared" si="57"/>
        <v/>
      </c>
    </row>
    <row r="729" spans="1:20" ht="15" customHeight="1">
      <c r="A729" s="101"/>
      <c r="B729" s="102"/>
      <c r="C729" s="102"/>
      <c r="D729" s="102"/>
      <c r="E729" s="102"/>
      <c r="F729" s="102"/>
      <c r="G729" s="103"/>
      <c r="H729" s="102"/>
      <c r="I729" s="49"/>
      <c r="J729" s="95">
        <f t="shared" si="58"/>
        <v>0</v>
      </c>
      <c r="K729" s="96">
        <f t="shared" si="59"/>
        <v>0</v>
      </c>
      <c r="L729" s="96">
        <f>(D729='SOLICITUD INSCRIPCIÓN'!$D$8)*1</f>
        <v>1</v>
      </c>
      <c r="M729" s="96">
        <f>(RANK($L729,$L$2:$L$1500,0)+COUNTIF($L$2:$L729,L729)-1)*L729</f>
        <v>728</v>
      </c>
      <c r="N729" s="96">
        <f>((D729='SOLICITUD INSCRIPCIÓN'!$D$8)*1)*J729</f>
        <v>0</v>
      </c>
      <c r="O729" s="96">
        <f>(RANK($N729,$N$2:$N$1500,0)+COUNTIF($N$2:$N729,N729)-1)*N729</f>
        <v>0</v>
      </c>
      <c r="P729" s="96">
        <f>((D729='SOLICITUD INSCRIPCIÓN'!$D$8)*1)*K729</f>
        <v>0</v>
      </c>
      <c r="Q729" s="96">
        <f>(RANK($P729,$P$2:$P$1500,0)+COUNTIF($P$2:$P729,P729)-1)*P729</f>
        <v>0</v>
      </c>
      <c r="R729" s="96">
        <f t="shared" si="55"/>
        <v>0</v>
      </c>
      <c r="S729" s="96" t="str">
        <f t="shared" si="56"/>
        <v/>
      </c>
      <c r="T729" s="96" t="str">
        <f t="shared" si="57"/>
        <v/>
      </c>
    </row>
    <row r="730" spans="1:20" ht="15" customHeight="1">
      <c r="A730" s="101"/>
      <c r="B730" s="102"/>
      <c r="C730" s="102"/>
      <c r="D730" s="102"/>
      <c r="E730" s="102"/>
      <c r="F730" s="102"/>
      <c r="G730" s="103"/>
      <c r="H730" s="102"/>
      <c r="I730" s="49"/>
      <c r="J730" s="95">
        <f t="shared" si="58"/>
        <v>0</v>
      </c>
      <c r="K730" s="96">
        <f t="shared" si="59"/>
        <v>0</v>
      </c>
      <c r="L730" s="96">
        <f>(D730='SOLICITUD INSCRIPCIÓN'!$D$8)*1</f>
        <v>1</v>
      </c>
      <c r="M730" s="96">
        <f>(RANK($L730,$L$2:$L$1500,0)+COUNTIF($L$2:$L730,L730)-1)*L730</f>
        <v>729</v>
      </c>
      <c r="N730" s="96">
        <f>((D730='SOLICITUD INSCRIPCIÓN'!$D$8)*1)*J730</f>
        <v>0</v>
      </c>
      <c r="O730" s="96">
        <f>(RANK($N730,$N$2:$N$1500,0)+COUNTIF($N$2:$N730,N730)-1)*N730</f>
        <v>0</v>
      </c>
      <c r="P730" s="96">
        <f>((D730='SOLICITUD INSCRIPCIÓN'!$D$8)*1)*K730</f>
        <v>0</v>
      </c>
      <c r="Q730" s="96">
        <f>(RANK($P730,$P$2:$P$1500,0)+COUNTIF($P$2:$P730,P730)-1)*P730</f>
        <v>0</v>
      </c>
      <c r="R730" s="96">
        <f t="shared" si="55"/>
        <v>0</v>
      </c>
      <c r="S730" s="96" t="str">
        <f t="shared" si="56"/>
        <v/>
      </c>
      <c r="T730" s="96" t="str">
        <f t="shared" si="57"/>
        <v/>
      </c>
    </row>
    <row r="731" spans="1:20" ht="15" customHeight="1">
      <c r="A731" s="101"/>
      <c r="B731" s="102"/>
      <c r="C731" s="102"/>
      <c r="D731" s="102"/>
      <c r="E731" s="102"/>
      <c r="F731" s="102"/>
      <c r="G731" s="103"/>
      <c r="H731" s="102"/>
      <c r="I731" s="49"/>
      <c r="J731" s="95">
        <f t="shared" si="58"/>
        <v>0</v>
      </c>
      <c r="K731" s="96">
        <f t="shared" si="59"/>
        <v>0</v>
      </c>
      <c r="L731" s="96">
        <f>(D731='SOLICITUD INSCRIPCIÓN'!$D$8)*1</f>
        <v>1</v>
      </c>
      <c r="M731" s="96">
        <f>(RANK($L731,$L$2:$L$1500,0)+COUNTIF($L$2:$L731,L731)-1)*L731</f>
        <v>730</v>
      </c>
      <c r="N731" s="96">
        <f>((D731='SOLICITUD INSCRIPCIÓN'!$D$8)*1)*J731</f>
        <v>0</v>
      </c>
      <c r="O731" s="96">
        <f>(RANK($N731,$N$2:$N$1500,0)+COUNTIF($N$2:$N731,N731)-1)*N731</f>
        <v>0</v>
      </c>
      <c r="P731" s="96">
        <f>((D731='SOLICITUD INSCRIPCIÓN'!$D$8)*1)*K731</f>
        <v>0</v>
      </c>
      <c r="Q731" s="96">
        <f>(RANK($P731,$P$2:$P$1500,0)+COUNTIF($P$2:$P731,P731)-1)*P731</f>
        <v>0</v>
      </c>
      <c r="R731" s="96">
        <f t="shared" si="55"/>
        <v>0</v>
      </c>
      <c r="S731" s="96" t="str">
        <f t="shared" si="56"/>
        <v/>
      </c>
      <c r="T731" s="96" t="str">
        <f t="shared" si="57"/>
        <v/>
      </c>
    </row>
    <row r="732" spans="1:20" ht="15" customHeight="1">
      <c r="A732" s="101"/>
      <c r="B732" s="102"/>
      <c r="C732" s="102"/>
      <c r="D732" s="102"/>
      <c r="E732" s="102"/>
      <c r="F732" s="102"/>
      <c r="G732" s="103"/>
      <c r="H732" s="102"/>
      <c r="I732" s="49"/>
      <c r="J732" s="95">
        <f t="shared" si="58"/>
        <v>0</v>
      </c>
      <c r="K732" s="96">
        <f t="shared" si="59"/>
        <v>0</v>
      </c>
      <c r="L732" s="96">
        <f>(D732='SOLICITUD INSCRIPCIÓN'!$D$8)*1</f>
        <v>1</v>
      </c>
      <c r="M732" s="96">
        <f>(RANK($L732,$L$2:$L$1500,0)+COUNTIF($L$2:$L732,L732)-1)*L732</f>
        <v>731</v>
      </c>
      <c r="N732" s="96">
        <f>((D732='SOLICITUD INSCRIPCIÓN'!$D$8)*1)*J732</f>
        <v>0</v>
      </c>
      <c r="O732" s="96">
        <f>(RANK($N732,$N$2:$N$1500,0)+COUNTIF($N$2:$N732,N732)-1)*N732</f>
        <v>0</v>
      </c>
      <c r="P732" s="96">
        <f>((D732='SOLICITUD INSCRIPCIÓN'!$D$8)*1)*K732</f>
        <v>0</v>
      </c>
      <c r="Q732" s="96">
        <f>(RANK($P732,$P$2:$P$1500,0)+COUNTIF($P$2:$P732,P732)-1)*P732</f>
        <v>0</v>
      </c>
      <c r="R732" s="96">
        <f t="shared" si="55"/>
        <v>0</v>
      </c>
      <c r="S732" s="96" t="str">
        <f t="shared" si="56"/>
        <v/>
      </c>
      <c r="T732" s="96" t="str">
        <f t="shared" si="57"/>
        <v/>
      </c>
    </row>
    <row r="733" spans="1:20" ht="15" customHeight="1">
      <c r="A733" s="101"/>
      <c r="B733" s="102"/>
      <c r="C733" s="102"/>
      <c r="D733" s="102"/>
      <c r="E733" s="102"/>
      <c r="F733" s="102"/>
      <c r="G733" s="103"/>
      <c r="H733" s="102"/>
      <c r="I733" s="49"/>
      <c r="J733" s="95">
        <f t="shared" si="58"/>
        <v>0</v>
      </c>
      <c r="K733" s="96">
        <f t="shared" si="59"/>
        <v>0</v>
      </c>
      <c r="L733" s="96">
        <f>(D733='SOLICITUD INSCRIPCIÓN'!$D$8)*1</f>
        <v>1</v>
      </c>
      <c r="M733" s="96">
        <f>(RANK($L733,$L$2:$L$1500,0)+COUNTIF($L$2:$L733,L733)-1)*L733</f>
        <v>732</v>
      </c>
      <c r="N733" s="96">
        <f>((D733='SOLICITUD INSCRIPCIÓN'!$D$8)*1)*J733</f>
        <v>0</v>
      </c>
      <c r="O733" s="96">
        <f>(RANK($N733,$N$2:$N$1500,0)+COUNTIF($N$2:$N733,N733)-1)*N733</f>
        <v>0</v>
      </c>
      <c r="P733" s="96">
        <f>((D733='SOLICITUD INSCRIPCIÓN'!$D$8)*1)*K733</f>
        <v>0</v>
      </c>
      <c r="Q733" s="96">
        <f>(RANK($P733,$P$2:$P$1500,0)+COUNTIF($P$2:$P733,P733)-1)*P733</f>
        <v>0</v>
      </c>
      <c r="R733" s="96">
        <f t="shared" si="55"/>
        <v>0</v>
      </c>
      <c r="S733" s="96" t="str">
        <f t="shared" si="56"/>
        <v/>
      </c>
      <c r="T733" s="96" t="str">
        <f t="shared" si="57"/>
        <v/>
      </c>
    </row>
    <row r="734" spans="1:20" ht="15" customHeight="1">
      <c r="A734" s="101"/>
      <c r="B734" s="102"/>
      <c r="C734" s="102"/>
      <c r="D734" s="102"/>
      <c r="E734" s="102"/>
      <c r="F734" s="102"/>
      <c r="G734" s="103"/>
      <c r="H734" s="102"/>
      <c r="I734" s="49"/>
      <c r="J734" s="95">
        <f t="shared" si="58"/>
        <v>0</v>
      </c>
      <c r="K734" s="96">
        <f t="shared" si="59"/>
        <v>0</v>
      </c>
      <c r="L734" s="96">
        <f>(D734='SOLICITUD INSCRIPCIÓN'!$D$8)*1</f>
        <v>1</v>
      </c>
      <c r="M734" s="96">
        <f>(RANK($L734,$L$2:$L$1500,0)+COUNTIF($L$2:$L734,L734)-1)*L734</f>
        <v>733</v>
      </c>
      <c r="N734" s="96">
        <f>((D734='SOLICITUD INSCRIPCIÓN'!$D$8)*1)*J734</f>
        <v>0</v>
      </c>
      <c r="O734" s="96">
        <f>(RANK($N734,$N$2:$N$1500,0)+COUNTIF($N$2:$N734,N734)-1)*N734</f>
        <v>0</v>
      </c>
      <c r="P734" s="96">
        <f>((D734='SOLICITUD INSCRIPCIÓN'!$D$8)*1)*K734</f>
        <v>0</v>
      </c>
      <c r="Q734" s="96">
        <f>(RANK($P734,$P$2:$P$1500,0)+COUNTIF($P$2:$P734,P734)-1)*P734</f>
        <v>0</v>
      </c>
      <c r="R734" s="96">
        <f t="shared" si="55"/>
        <v>0</v>
      </c>
      <c r="S734" s="96" t="str">
        <f t="shared" si="56"/>
        <v/>
      </c>
      <c r="T734" s="96" t="str">
        <f t="shared" si="57"/>
        <v/>
      </c>
    </row>
    <row r="735" spans="1:20" ht="15" customHeight="1">
      <c r="A735" s="101"/>
      <c r="B735" s="102"/>
      <c r="C735" s="102"/>
      <c r="D735" s="102"/>
      <c r="E735" s="102"/>
      <c r="F735" s="102"/>
      <c r="G735" s="103"/>
      <c r="H735" s="102"/>
      <c r="I735" s="49"/>
      <c r="J735" s="95">
        <f t="shared" si="58"/>
        <v>0</v>
      </c>
      <c r="K735" s="96">
        <f t="shared" si="59"/>
        <v>0</v>
      </c>
      <c r="L735" s="96">
        <f>(D735='SOLICITUD INSCRIPCIÓN'!$D$8)*1</f>
        <v>1</v>
      </c>
      <c r="M735" s="96">
        <f>(RANK($L735,$L$2:$L$1500,0)+COUNTIF($L$2:$L735,L735)-1)*L735</f>
        <v>734</v>
      </c>
      <c r="N735" s="96">
        <f>((D735='SOLICITUD INSCRIPCIÓN'!$D$8)*1)*J735</f>
        <v>0</v>
      </c>
      <c r="O735" s="96">
        <f>(RANK($N735,$N$2:$N$1500,0)+COUNTIF($N$2:$N735,N735)-1)*N735</f>
        <v>0</v>
      </c>
      <c r="P735" s="96">
        <f>((D735='SOLICITUD INSCRIPCIÓN'!$D$8)*1)*K735</f>
        <v>0</v>
      </c>
      <c r="Q735" s="96">
        <f>(RANK($P735,$P$2:$P$1500,0)+COUNTIF($P$2:$P735,P735)-1)*P735</f>
        <v>0</v>
      </c>
      <c r="R735" s="96">
        <f t="shared" si="55"/>
        <v>0</v>
      </c>
      <c r="S735" s="96" t="str">
        <f t="shared" si="56"/>
        <v/>
      </c>
      <c r="T735" s="96" t="str">
        <f t="shared" si="57"/>
        <v/>
      </c>
    </row>
    <row r="736" spans="1:20" ht="15" customHeight="1">
      <c r="A736" s="101"/>
      <c r="B736" s="102"/>
      <c r="C736" s="102"/>
      <c r="D736" s="102"/>
      <c r="E736" s="102"/>
      <c r="F736" s="102"/>
      <c r="G736" s="103"/>
      <c r="H736" s="102"/>
      <c r="I736" s="49"/>
      <c r="J736" s="95">
        <f t="shared" si="58"/>
        <v>0</v>
      </c>
      <c r="K736" s="96">
        <f t="shared" si="59"/>
        <v>0</v>
      </c>
      <c r="L736" s="96">
        <f>(D736='SOLICITUD INSCRIPCIÓN'!$D$8)*1</f>
        <v>1</v>
      </c>
      <c r="M736" s="96">
        <f>(RANK($L736,$L$2:$L$1500,0)+COUNTIF($L$2:$L736,L736)-1)*L736</f>
        <v>735</v>
      </c>
      <c r="N736" s="96">
        <f>((D736='SOLICITUD INSCRIPCIÓN'!$D$8)*1)*J736</f>
        <v>0</v>
      </c>
      <c r="O736" s="96">
        <f>(RANK($N736,$N$2:$N$1500,0)+COUNTIF($N$2:$N736,N736)-1)*N736</f>
        <v>0</v>
      </c>
      <c r="P736" s="96">
        <f>((D736='SOLICITUD INSCRIPCIÓN'!$D$8)*1)*K736</f>
        <v>0</v>
      </c>
      <c r="Q736" s="96">
        <f>(RANK($P736,$P$2:$P$1500,0)+COUNTIF($P$2:$P736,P736)-1)*P736</f>
        <v>0</v>
      </c>
      <c r="R736" s="96">
        <f t="shared" si="55"/>
        <v>0</v>
      </c>
      <c r="S736" s="96" t="str">
        <f t="shared" si="56"/>
        <v/>
      </c>
      <c r="T736" s="96" t="str">
        <f t="shared" si="57"/>
        <v/>
      </c>
    </row>
    <row r="737" spans="1:20" ht="15" customHeight="1">
      <c r="A737" s="101"/>
      <c r="B737" s="102"/>
      <c r="C737" s="102"/>
      <c r="D737" s="102"/>
      <c r="E737" s="102"/>
      <c r="F737" s="102"/>
      <c r="G737" s="103"/>
      <c r="H737" s="102"/>
      <c r="I737" s="49"/>
      <c r="J737" s="95">
        <f t="shared" si="58"/>
        <v>0</v>
      </c>
      <c r="K737" s="96">
        <f t="shared" si="59"/>
        <v>0</v>
      </c>
      <c r="L737" s="96">
        <f>(D737='SOLICITUD INSCRIPCIÓN'!$D$8)*1</f>
        <v>1</v>
      </c>
      <c r="M737" s="96">
        <f>(RANK($L737,$L$2:$L$1500,0)+COUNTIF($L$2:$L737,L737)-1)*L737</f>
        <v>736</v>
      </c>
      <c r="N737" s="96">
        <f>((D737='SOLICITUD INSCRIPCIÓN'!$D$8)*1)*J737</f>
        <v>0</v>
      </c>
      <c r="O737" s="96">
        <f>(RANK($N737,$N$2:$N$1500,0)+COUNTIF($N$2:$N737,N737)-1)*N737</f>
        <v>0</v>
      </c>
      <c r="P737" s="96">
        <f>((D737='SOLICITUD INSCRIPCIÓN'!$D$8)*1)*K737</f>
        <v>0</v>
      </c>
      <c r="Q737" s="96">
        <f>(RANK($P737,$P$2:$P$1500,0)+COUNTIF($P$2:$P737,P737)-1)*P737</f>
        <v>0</v>
      </c>
      <c r="R737" s="96">
        <f t="shared" si="55"/>
        <v>0</v>
      </c>
      <c r="S737" s="96" t="str">
        <f t="shared" si="56"/>
        <v/>
      </c>
      <c r="T737" s="96" t="str">
        <f t="shared" si="57"/>
        <v/>
      </c>
    </row>
    <row r="738" spans="1:20" ht="15" customHeight="1">
      <c r="A738" s="101"/>
      <c r="B738" s="102"/>
      <c r="C738" s="102"/>
      <c r="D738" s="102"/>
      <c r="E738" s="102"/>
      <c r="F738" s="102"/>
      <c r="G738" s="103"/>
      <c r="H738" s="102"/>
      <c r="I738" s="49"/>
      <c r="J738" s="95">
        <f t="shared" si="58"/>
        <v>0</v>
      </c>
      <c r="K738" s="96">
        <f t="shared" si="59"/>
        <v>0</v>
      </c>
      <c r="L738" s="96">
        <f>(D738='SOLICITUD INSCRIPCIÓN'!$D$8)*1</f>
        <v>1</v>
      </c>
      <c r="M738" s="96">
        <f>(RANK($L738,$L$2:$L$1500,0)+COUNTIF($L$2:$L738,L738)-1)*L738</f>
        <v>737</v>
      </c>
      <c r="N738" s="96">
        <f>((D738='SOLICITUD INSCRIPCIÓN'!$D$8)*1)*J738</f>
        <v>0</v>
      </c>
      <c r="O738" s="96">
        <f>(RANK($N738,$N$2:$N$1500,0)+COUNTIF($N$2:$N738,N738)-1)*N738</f>
        <v>0</v>
      </c>
      <c r="P738" s="96">
        <f>((D738='SOLICITUD INSCRIPCIÓN'!$D$8)*1)*K738</f>
        <v>0</v>
      </c>
      <c r="Q738" s="96">
        <f>(RANK($P738,$P$2:$P$1500,0)+COUNTIF($P$2:$P738,P738)-1)*P738</f>
        <v>0</v>
      </c>
      <c r="R738" s="96">
        <f t="shared" si="55"/>
        <v>0</v>
      </c>
      <c r="S738" s="96" t="str">
        <f t="shared" si="56"/>
        <v/>
      </c>
      <c r="T738" s="96" t="str">
        <f t="shared" si="57"/>
        <v/>
      </c>
    </row>
    <row r="739" spans="1:20" ht="15" customHeight="1">
      <c r="A739" s="101"/>
      <c r="B739" s="102"/>
      <c r="C739" s="102"/>
      <c r="D739" s="102"/>
      <c r="E739" s="102"/>
      <c r="F739" s="102"/>
      <c r="G739" s="103"/>
      <c r="H739" s="102"/>
      <c r="I739" s="104"/>
      <c r="J739" s="95">
        <f t="shared" si="58"/>
        <v>0</v>
      </c>
      <c r="K739" s="96">
        <f t="shared" si="59"/>
        <v>0</v>
      </c>
      <c r="L739" s="96">
        <f>(D739='SOLICITUD INSCRIPCIÓN'!$D$8)*1</f>
        <v>1</v>
      </c>
      <c r="M739" s="96">
        <f>(RANK($L739,$L$2:$L$1500,0)+COUNTIF($L$2:$L739,L739)-1)*L739</f>
        <v>738</v>
      </c>
      <c r="N739" s="96">
        <f>((D739='SOLICITUD INSCRIPCIÓN'!$D$8)*1)*J739</f>
        <v>0</v>
      </c>
      <c r="O739" s="96">
        <f>(RANK($N739,$N$2:$N$1500,0)+COUNTIF($N$2:$N739,N739)-1)*N739</f>
        <v>0</v>
      </c>
      <c r="P739" s="96">
        <f>((D739='SOLICITUD INSCRIPCIÓN'!$D$8)*1)*K739</f>
        <v>0</v>
      </c>
      <c r="Q739" s="96">
        <f>(RANK($P739,$P$2:$P$1500,0)+COUNTIF($P$2:$P739,P739)-1)*P739</f>
        <v>0</v>
      </c>
      <c r="R739" s="96">
        <f t="shared" si="55"/>
        <v>0</v>
      </c>
      <c r="S739" s="96" t="str">
        <f t="shared" si="56"/>
        <v/>
      </c>
      <c r="T739" s="96" t="str">
        <f t="shared" si="57"/>
        <v/>
      </c>
    </row>
    <row r="740" spans="1:20" ht="15" customHeight="1">
      <c r="A740" s="101"/>
      <c r="B740" s="102"/>
      <c r="C740" s="102"/>
      <c r="D740" s="102"/>
      <c r="E740" s="102"/>
      <c r="F740" s="102"/>
      <c r="G740" s="103"/>
      <c r="H740" s="102"/>
      <c r="I740" s="104"/>
      <c r="J740" s="95">
        <f t="shared" si="58"/>
        <v>0</v>
      </c>
      <c r="K740" s="96">
        <f t="shared" si="59"/>
        <v>0</v>
      </c>
      <c r="L740" s="96">
        <f>(D740='SOLICITUD INSCRIPCIÓN'!$D$8)*1</f>
        <v>1</v>
      </c>
      <c r="M740" s="96">
        <f>(RANK($L740,$L$2:$L$1500,0)+COUNTIF($L$2:$L740,L740)-1)*L740</f>
        <v>739</v>
      </c>
      <c r="N740" s="96">
        <f>((D740='SOLICITUD INSCRIPCIÓN'!$D$8)*1)*J740</f>
        <v>0</v>
      </c>
      <c r="O740" s="96">
        <f>(RANK($N740,$N$2:$N$1500,0)+COUNTIF($N$2:$N740,N740)-1)*N740</f>
        <v>0</v>
      </c>
      <c r="P740" s="96">
        <f>((D740='SOLICITUD INSCRIPCIÓN'!$D$8)*1)*K740</f>
        <v>0</v>
      </c>
      <c r="Q740" s="96">
        <f>(RANK($P740,$P$2:$P$1500,0)+COUNTIF($P$2:$P740,P740)-1)*P740</f>
        <v>0</v>
      </c>
      <c r="R740" s="96">
        <f t="shared" si="55"/>
        <v>0</v>
      </c>
      <c r="S740" s="96" t="str">
        <f t="shared" si="56"/>
        <v/>
      </c>
      <c r="T740" s="96" t="str">
        <f t="shared" si="57"/>
        <v/>
      </c>
    </row>
    <row r="741" spans="1:20" ht="15" customHeight="1">
      <c r="A741" s="101"/>
      <c r="B741" s="102"/>
      <c r="C741" s="102"/>
      <c r="D741" s="102"/>
      <c r="E741" s="102"/>
      <c r="F741" s="102"/>
      <c r="G741" s="103"/>
      <c r="H741" s="102"/>
      <c r="I741" s="49"/>
      <c r="J741" s="95">
        <f t="shared" si="58"/>
        <v>0</v>
      </c>
      <c r="K741" s="96">
        <f t="shared" si="59"/>
        <v>0</v>
      </c>
      <c r="L741" s="96">
        <f>(D741='SOLICITUD INSCRIPCIÓN'!$D$8)*1</f>
        <v>1</v>
      </c>
      <c r="M741" s="96">
        <f>(RANK($L741,$L$2:$L$1500,0)+COUNTIF($L$2:$L741,L741)-1)*L741</f>
        <v>740</v>
      </c>
      <c r="N741" s="96">
        <f>((D741='SOLICITUD INSCRIPCIÓN'!$D$8)*1)*J741</f>
        <v>0</v>
      </c>
      <c r="O741" s="96">
        <f>(RANK($N741,$N$2:$N$1500,0)+COUNTIF($N$2:$N741,N741)-1)*N741</f>
        <v>0</v>
      </c>
      <c r="P741" s="96">
        <f>((D741='SOLICITUD INSCRIPCIÓN'!$D$8)*1)*K741</f>
        <v>0</v>
      </c>
      <c r="Q741" s="96">
        <f>(RANK($P741,$P$2:$P$1500,0)+COUNTIF($P$2:$P741,P741)-1)*P741</f>
        <v>0</v>
      </c>
      <c r="R741" s="96">
        <f t="shared" si="55"/>
        <v>0</v>
      </c>
      <c r="S741" s="96" t="str">
        <f t="shared" si="56"/>
        <v/>
      </c>
      <c r="T741" s="96" t="str">
        <f t="shared" si="57"/>
        <v/>
      </c>
    </row>
    <row r="742" spans="1:20" ht="15" customHeight="1">
      <c r="A742" s="101"/>
      <c r="B742" s="102"/>
      <c r="C742" s="102"/>
      <c r="D742" s="102"/>
      <c r="E742" s="102"/>
      <c r="F742" s="102"/>
      <c r="G742" s="103"/>
      <c r="H742" s="102"/>
      <c r="I742" s="49"/>
      <c r="J742" s="95">
        <f t="shared" si="58"/>
        <v>0</v>
      </c>
      <c r="K742" s="96">
        <f t="shared" si="59"/>
        <v>0</v>
      </c>
      <c r="L742" s="96">
        <f>(D742='SOLICITUD INSCRIPCIÓN'!$D$8)*1</f>
        <v>1</v>
      </c>
      <c r="M742" s="96">
        <f>(RANK($L742,$L$2:$L$1500,0)+COUNTIF($L$2:$L742,L742)-1)*L742</f>
        <v>741</v>
      </c>
      <c r="N742" s="96">
        <f>((D742='SOLICITUD INSCRIPCIÓN'!$D$8)*1)*J742</f>
        <v>0</v>
      </c>
      <c r="O742" s="96">
        <f>(RANK($N742,$N$2:$N$1500,0)+COUNTIF($N$2:$N742,N742)-1)*N742</f>
        <v>0</v>
      </c>
      <c r="P742" s="96">
        <f>((D742='SOLICITUD INSCRIPCIÓN'!$D$8)*1)*K742</f>
        <v>0</v>
      </c>
      <c r="Q742" s="96">
        <f>(RANK($P742,$P$2:$P$1500,0)+COUNTIF($P$2:$P742,P742)-1)*P742</f>
        <v>0</v>
      </c>
      <c r="R742" s="96">
        <f t="shared" si="55"/>
        <v>0</v>
      </c>
      <c r="S742" s="96" t="str">
        <f t="shared" si="56"/>
        <v/>
      </c>
      <c r="T742" s="96" t="str">
        <f t="shared" si="57"/>
        <v/>
      </c>
    </row>
    <row r="743" spans="1:20" ht="15" customHeight="1">
      <c r="A743" s="101"/>
      <c r="B743" s="102"/>
      <c r="C743" s="102"/>
      <c r="D743" s="102"/>
      <c r="E743" s="102"/>
      <c r="F743" s="102"/>
      <c r="G743" s="103"/>
      <c r="H743" s="102"/>
      <c r="I743" s="49"/>
      <c r="J743" s="95">
        <f t="shared" si="58"/>
        <v>0</v>
      </c>
      <c r="K743" s="96">
        <f t="shared" si="59"/>
        <v>0</v>
      </c>
      <c r="L743" s="96">
        <f>(D743='SOLICITUD INSCRIPCIÓN'!$D$8)*1</f>
        <v>1</v>
      </c>
      <c r="M743" s="96">
        <f>(RANK($L743,$L$2:$L$1500,0)+COUNTIF($L$2:$L743,L743)-1)*L743</f>
        <v>742</v>
      </c>
      <c r="N743" s="96">
        <f>((D743='SOLICITUD INSCRIPCIÓN'!$D$8)*1)*J743</f>
        <v>0</v>
      </c>
      <c r="O743" s="96">
        <f>(RANK($N743,$N$2:$N$1500,0)+COUNTIF($N$2:$N743,N743)-1)*N743</f>
        <v>0</v>
      </c>
      <c r="P743" s="96">
        <f>((D743='SOLICITUD INSCRIPCIÓN'!$D$8)*1)*K743</f>
        <v>0</v>
      </c>
      <c r="Q743" s="96">
        <f>(RANK($P743,$P$2:$P$1500,0)+COUNTIF($P$2:$P743,P743)-1)*P743</f>
        <v>0</v>
      </c>
      <c r="R743" s="96">
        <f t="shared" si="55"/>
        <v>0</v>
      </c>
      <c r="S743" s="96" t="str">
        <f t="shared" si="56"/>
        <v/>
      </c>
      <c r="T743" s="96" t="str">
        <f t="shared" si="57"/>
        <v/>
      </c>
    </row>
    <row r="744" spans="1:20" ht="15" customHeight="1">
      <c r="A744" s="101"/>
      <c r="B744" s="102"/>
      <c r="C744" s="102"/>
      <c r="D744" s="102"/>
      <c r="E744" s="102"/>
      <c r="F744" s="102"/>
      <c r="G744" s="103"/>
      <c r="H744" s="102"/>
      <c r="I744" s="49"/>
      <c r="J744" s="95">
        <f t="shared" si="58"/>
        <v>0</v>
      </c>
      <c r="K744" s="96">
        <f t="shared" si="59"/>
        <v>0</v>
      </c>
      <c r="L744" s="96">
        <f>(D744='SOLICITUD INSCRIPCIÓN'!$D$8)*1</f>
        <v>1</v>
      </c>
      <c r="M744" s="96">
        <f>(RANK($L744,$L$2:$L$1500,0)+COUNTIF($L$2:$L744,L744)-1)*L744</f>
        <v>743</v>
      </c>
      <c r="N744" s="96">
        <f>((D744='SOLICITUD INSCRIPCIÓN'!$D$8)*1)*J744</f>
        <v>0</v>
      </c>
      <c r="O744" s="96">
        <f>(RANK($N744,$N$2:$N$1500,0)+COUNTIF($N$2:$N744,N744)-1)*N744</f>
        <v>0</v>
      </c>
      <c r="P744" s="96">
        <f>((D744='SOLICITUD INSCRIPCIÓN'!$D$8)*1)*K744</f>
        <v>0</v>
      </c>
      <c r="Q744" s="96">
        <f>(RANK($P744,$P$2:$P$1500,0)+COUNTIF($P$2:$P744,P744)-1)*P744</f>
        <v>0</v>
      </c>
      <c r="R744" s="96">
        <f t="shared" si="55"/>
        <v>0</v>
      </c>
      <c r="S744" s="96" t="str">
        <f t="shared" si="56"/>
        <v/>
      </c>
      <c r="T744" s="96" t="str">
        <f t="shared" si="57"/>
        <v/>
      </c>
    </row>
    <row r="745" spans="1:20" ht="15" customHeight="1">
      <c r="A745" s="101"/>
      <c r="B745" s="102"/>
      <c r="C745" s="102"/>
      <c r="D745" s="102"/>
      <c r="E745" s="102"/>
      <c r="F745" s="102"/>
      <c r="G745" s="103"/>
      <c r="H745" s="102"/>
      <c r="I745" s="49"/>
      <c r="J745" s="95">
        <f t="shared" si="58"/>
        <v>0</v>
      </c>
      <c r="K745" s="96">
        <f t="shared" si="59"/>
        <v>0</v>
      </c>
      <c r="L745" s="96">
        <f>(D745='SOLICITUD INSCRIPCIÓN'!$D$8)*1</f>
        <v>1</v>
      </c>
      <c r="M745" s="96">
        <f>(RANK($L745,$L$2:$L$1500,0)+COUNTIF($L$2:$L745,L745)-1)*L745</f>
        <v>744</v>
      </c>
      <c r="N745" s="96">
        <f>((D745='SOLICITUD INSCRIPCIÓN'!$D$8)*1)*J745</f>
        <v>0</v>
      </c>
      <c r="O745" s="96">
        <f>(RANK($N745,$N$2:$N$1500,0)+COUNTIF($N$2:$N745,N745)-1)*N745</f>
        <v>0</v>
      </c>
      <c r="P745" s="96">
        <f>((D745='SOLICITUD INSCRIPCIÓN'!$D$8)*1)*K745</f>
        <v>0</v>
      </c>
      <c r="Q745" s="96">
        <f>(RANK($P745,$P$2:$P$1500,0)+COUNTIF($P$2:$P745,P745)-1)*P745</f>
        <v>0</v>
      </c>
      <c r="R745" s="96">
        <f t="shared" si="55"/>
        <v>0</v>
      </c>
      <c r="S745" s="96" t="str">
        <f t="shared" si="56"/>
        <v/>
      </c>
      <c r="T745" s="96" t="str">
        <f t="shared" si="57"/>
        <v/>
      </c>
    </row>
    <row r="746" spans="1:20" ht="15" customHeight="1">
      <c r="A746" s="101"/>
      <c r="B746" s="102"/>
      <c r="C746" s="102"/>
      <c r="D746" s="102"/>
      <c r="E746" s="102"/>
      <c r="F746" s="102"/>
      <c r="G746" s="103"/>
      <c r="H746" s="102"/>
      <c r="I746" s="49"/>
      <c r="J746" s="95">
        <f t="shared" si="58"/>
        <v>0</v>
      </c>
      <c r="K746" s="96">
        <f t="shared" si="59"/>
        <v>0</v>
      </c>
      <c r="L746" s="96">
        <f>(D746='SOLICITUD INSCRIPCIÓN'!$D$8)*1</f>
        <v>1</v>
      </c>
      <c r="M746" s="96">
        <f>(RANK($L746,$L$2:$L$1500,0)+COUNTIF($L$2:$L746,L746)-1)*L746</f>
        <v>745</v>
      </c>
      <c r="N746" s="96">
        <f>((D746='SOLICITUD INSCRIPCIÓN'!$D$8)*1)*J746</f>
        <v>0</v>
      </c>
      <c r="O746" s="96">
        <f>(RANK($N746,$N$2:$N$1500,0)+COUNTIF($N$2:$N746,N746)-1)*N746</f>
        <v>0</v>
      </c>
      <c r="P746" s="96">
        <f>((D746='SOLICITUD INSCRIPCIÓN'!$D$8)*1)*K746</f>
        <v>0</v>
      </c>
      <c r="Q746" s="96">
        <f>(RANK($P746,$P$2:$P$1500,0)+COUNTIF($P$2:$P746,P746)-1)*P746</f>
        <v>0</v>
      </c>
      <c r="R746" s="96">
        <f t="shared" si="55"/>
        <v>0</v>
      </c>
      <c r="S746" s="96" t="str">
        <f t="shared" si="56"/>
        <v/>
      </c>
      <c r="T746" s="96" t="str">
        <f t="shared" si="57"/>
        <v/>
      </c>
    </row>
    <row r="747" spans="1:20" ht="15" customHeight="1">
      <c r="A747" s="101"/>
      <c r="B747" s="102"/>
      <c r="C747" s="102"/>
      <c r="D747" s="102"/>
      <c r="E747" s="102"/>
      <c r="F747" s="102"/>
      <c r="G747" s="103"/>
      <c r="H747" s="102"/>
      <c r="I747" s="49"/>
      <c r="J747" s="95">
        <f t="shared" si="58"/>
        <v>0</v>
      </c>
      <c r="K747" s="96">
        <f t="shared" si="59"/>
        <v>0</v>
      </c>
      <c r="L747" s="96">
        <f>(D747='SOLICITUD INSCRIPCIÓN'!$D$8)*1</f>
        <v>1</v>
      </c>
      <c r="M747" s="96">
        <f>(RANK($L747,$L$2:$L$1500,0)+COUNTIF($L$2:$L747,L747)-1)*L747</f>
        <v>746</v>
      </c>
      <c r="N747" s="96">
        <f>((D747='SOLICITUD INSCRIPCIÓN'!$D$8)*1)*J747</f>
        <v>0</v>
      </c>
      <c r="O747" s="96">
        <f>(RANK($N747,$N$2:$N$1500,0)+COUNTIF($N$2:$N747,N747)-1)*N747</f>
        <v>0</v>
      </c>
      <c r="P747" s="96">
        <f>((D747='SOLICITUD INSCRIPCIÓN'!$D$8)*1)*K747</f>
        <v>0</v>
      </c>
      <c r="Q747" s="96">
        <f>(RANK($P747,$P$2:$P$1500,0)+COUNTIF($P$2:$P747,P747)-1)*P747</f>
        <v>0</v>
      </c>
      <c r="R747" s="96">
        <f t="shared" si="55"/>
        <v>0</v>
      </c>
      <c r="S747" s="96" t="str">
        <f t="shared" si="56"/>
        <v/>
      </c>
      <c r="T747" s="96" t="str">
        <f t="shared" si="57"/>
        <v/>
      </c>
    </row>
    <row r="748" spans="1:20" ht="15" customHeight="1">
      <c r="A748" s="101"/>
      <c r="B748" s="102"/>
      <c r="C748" s="102"/>
      <c r="D748" s="102"/>
      <c r="E748" s="102"/>
      <c r="F748" s="102"/>
      <c r="G748" s="103"/>
      <c r="H748" s="102"/>
      <c r="I748" s="49"/>
      <c r="J748" s="95">
        <f t="shared" si="58"/>
        <v>0</v>
      </c>
      <c r="K748" s="96">
        <f t="shared" si="59"/>
        <v>0</v>
      </c>
      <c r="L748" s="96">
        <f>(D748='SOLICITUD INSCRIPCIÓN'!$D$8)*1</f>
        <v>1</v>
      </c>
      <c r="M748" s="96">
        <f>(RANK($L748,$L$2:$L$1500,0)+COUNTIF($L$2:$L748,L748)-1)*L748</f>
        <v>747</v>
      </c>
      <c r="N748" s="96">
        <f>((D748='SOLICITUD INSCRIPCIÓN'!$D$8)*1)*J748</f>
        <v>0</v>
      </c>
      <c r="O748" s="96">
        <f>(RANK($N748,$N$2:$N$1500,0)+COUNTIF($N$2:$N748,N748)-1)*N748</f>
        <v>0</v>
      </c>
      <c r="P748" s="96">
        <f>((D748='SOLICITUD INSCRIPCIÓN'!$D$8)*1)*K748</f>
        <v>0</v>
      </c>
      <c r="Q748" s="96">
        <f>(RANK($P748,$P$2:$P$1500,0)+COUNTIF($P$2:$P748,P748)-1)*P748</f>
        <v>0</v>
      </c>
      <c r="R748" s="96">
        <f t="shared" si="55"/>
        <v>0</v>
      </c>
      <c r="S748" s="96" t="str">
        <f t="shared" si="56"/>
        <v/>
      </c>
      <c r="T748" s="96" t="str">
        <f t="shared" si="57"/>
        <v/>
      </c>
    </row>
    <row r="749" spans="1:20" ht="15" customHeight="1">
      <c r="A749" s="101"/>
      <c r="B749" s="102"/>
      <c r="C749" s="102"/>
      <c r="D749" s="102"/>
      <c r="E749" s="102"/>
      <c r="F749" s="102"/>
      <c r="G749" s="103"/>
      <c r="H749" s="102"/>
      <c r="I749" s="49"/>
      <c r="J749" s="95">
        <f t="shared" si="58"/>
        <v>0</v>
      </c>
      <c r="K749" s="96">
        <f t="shared" si="59"/>
        <v>0</v>
      </c>
      <c r="L749" s="96">
        <f>(D749='SOLICITUD INSCRIPCIÓN'!$D$8)*1</f>
        <v>1</v>
      </c>
      <c r="M749" s="96">
        <f>(RANK($L749,$L$2:$L$1500,0)+COUNTIF($L$2:$L749,L749)-1)*L749</f>
        <v>748</v>
      </c>
      <c r="N749" s="96">
        <f>((D749='SOLICITUD INSCRIPCIÓN'!$D$8)*1)*J749</f>
        <v>0</v>
      </c>
      <c r="O749" s="96">
        <f>(RANK($N749,$N$2:$N$1500,0)+COUNTIF($N$2:$N749,N749)-1)*N749</f>
        <v>0</v>
      </c>
      <c r="P749" s="96">
        <f>((D749='SOLICITUD INSCRIPCIÓN'!$D$8)*1)*K749</f>
        <v>0</v>
      </c>
      <c r="Q749" s="96">
        <f>(RANK($P749,$P$2:$P$1500,0)+COUNTIF($P$2:$P749,P749)-1)*P749</f>
        <v>0</v>
      </c>
      <c r="R749" s="96">
        <f t="shared" si="55"/>
        <v>0</v>
      </c>
      <c r="S749" s="96" t="str">
        <f t="shared" si="56"/>
        <v/>
      </c>
      <c r="T749" s="96" t="str">
        <f t="shared" si="57"/>
        <v/>
      </c>
    </row>
    <row r="750" spans="1:20" ht="15" customHeight="1">
      <c r="A750" s="101"/>
      <c r="B750" s="102"/>
      <c r="C750" s="102"/>
      <c r="D750" s="102"/>
      <c r="E750" s="102"/>
      <c r="F750" s="102"/>
      <c r="G750" s="103"/>
      <c r="H750" s="102"/>
      <c r="I750" s="49"/>
      <c r="J750" s="95">
        <f t="shared" si="58"/>
        <v>0</v>
      </c>
      <c r="K750" s="96">
        <f t="shared" si="59"/>
        <v>0</v>
      </c>
      <c r="L750" s="96">
        <f>(D750='SOLICITUD INSCRIPCIÓN'!$D$8)*1</f>
        <v>1</v>
      </c>
      <c r="M750" s="96">
        <f>(RANK($L750,$L$2:$L$1500,0)+COUNTIF($L$2:$L750,L750)-1)*L750</f>
        <v>749</v>
      </c>
      <c r="N750" s="96">
        <f>((D750='SOLICITUD INSCRIPCIÓN'!$D$8)*1)*J750</f>
        <v>0</v>
      </c>
      <c r="O750" s="96">
        <f>(RANK($N750,$N$2:$N$1500,0)+COUNTIF($N$2:$N750,N750)-1)*N750</f>
        <v>0</v>
      </c>
      <c r="P750" s="96">
        <f>((D750='SOLICITUD INSCRIPCIÓN'!$D$8)*1)*K750</f>
        <v>0</v>
      </c>
      <c r="Q750" s="96">
        <f>(RANK($P750,$P$2:$P$1500,0)+COUNTIF($P$2:$P750,P750)-1)*P750</f>
        <v>0</v>
      </c>
      <c r="R750" s="96">
        <f t="shared" si="55"/>
        <v>0</v>
      </c>
      <c r="S750" s="96" t="str">
        <f t="shared" si="56"/>
        <v/>
      </c>
      <c r="T750" s="96" t="str">
        <f t="shared" si="57"/>
        <v/>
      </c>
    </row>
    <row r="751" spans="1:20" ht="15" customHeight="1">
      <c r="A751" s="101"/>
      <c r="B751" s="102"/>
      <c r="C751" s="102"/>
      <c r="D751" s="102"/>
      <c r="E751" s="102"/>
      <c r="F751" s="102"/>
      <c r="G751" s="103"/>
      <c r="H751" s="102"/>
      <c r="I751" s="49"/>
      <c r="J751" s="95">
        <f t="shared" si="58"/>
        <v>0</v>
      </c>
      <c r="K751" s="96">
        <f t="shared" si="59"/>
        <v>0</v>
      </c>
      <c r="L751" s="96">
        <f>(D751='SOLICITUD INSCRIPCIÓN'!$D$8)*1</f>
        <v>1</v>
      </c>
      <c r="M751" s="96">
        <f>(RANK($L751,$L$2:$L$1500,0)+COUNTIF($L$2:$L751,L751)-1)*L751</f>
        <v>750</v>
      </c>
      <c r="N751" s="96">
        <f>((D751='SOLICITUD INSCRIPCIÓN'!$D$8)*1)*J751</f>
        <v>0</v>
      </c>
      <c r="O751" s="96">
        <f>(RANK($N751,$N$2:$N$1500,0)+COUNTIF($N$2:$N751,N751)-1)*N751</f>
        <v>0</v>
      </c>
      <c r="P751" s="96">
        <f>((D751='SOLICITUD INSCRIPCIÓN'!$D$8)*1)*K751</f>
        <v>0</v>
      </c>
      <c r="Q751" s="96">
        <f>(RANK($P751,$P$2:$P$1500,0)+COUNTIF($P$2:$P751,P751)-1)*P751</f>
        <v>0</v>
      </c>
      <c r="R751" s="96">
        <f t="shared" si="55"/>
        <v>0</v>
      </c>
      <c r="S751" s="96" t="str">
        <f t="shared" si="56"/>
        <v/>
      </c>
      <c r="T751" s="96" t="str">
        <f t="shared" si="57"/>
        <v/>
      </c>
    </row>
    <row r="752" spans="1:20" ht="15" customHeight="1">
      <c r="A752" s="101"/>
      <c r="B752" s="102"/>
      <c r="C752" s="102"/>
      <c r="D752" s="102"/>
      <c r="E752" s="102"/>
      <c r="F752" s="102"/>
      <c r="G752" s="103"/>
      <c r="H752" s="102"/>
      <c r="I752" s="49"/>
      <c r="J752" s="95">
        <f t="shared" si="58"/>
        <v>0</v>
      </c>
      <c r="K752" s="96">
        <f t="shared" si="59"/>
        <v>0</v>
      </c>
      <c r="L752" s="96">
        <f>(D752='SOLICITUD INSCRIPCIÓN'!$D$8)*1</f>
        <v>1</v>
      </c>
      <c r="M752" s="96">
        <f>(RANK($L752,$L$2:$L$1500,0)+COUNTIF($L$2:$L752,L752)-1)*L752</f>
        <v>751</v>
      </c>
      <c r="N752" s="96">
        <f>((D752='SOLICITUD INSCRIPCIÓN'!$D$8)*1)*J752</f>
        <v>0</v>
      </c>
      <c r="O752" s="96">
        <f>(RANK($N752,$N$2:$N$1500,0)+COUNTIF($N$2:$N752,N752)-1)*N752</f>
        <v>0</v>
      </c>
      <c r="P752" s="96">
        <f>((D752='SOLICITUD INSCRIPCIÓN'!$D$8)*1)*K752</f>
        <v>0</v>
      </c>
      <c r="Q752" s="96">
        <f>(RANK($P752,$P$2:$P$1500,0)+COUNTIF($P$2:$P752,P752)-1)*P752</f>
        <v>0</v>
      </c>
      <c r="R752" s="96">
        <f t="shared" si="55"/>
        <v>0</v>
      </c>
      <c r="S752" s="96" t="str">
        <f t="shared" si="56"/>
        <v/>
      </c>
      <c r="T752" s="96" t="str">
        <f t="shared" si="57"/>
        <v/>
      </c>
    </row>
    <row r="753" spans="1:20" ht="15" customHeight="1">
      <c r="A753" s="101"/>
      <c r="B753" s="102"/>
      <c r="C753" s="102"/>
      <c r="D753" s="102"/>
      <c r="E753" s="102"/>
      <c r="F753" s="102"/>
      <c r="G753" s="103"/>
      <c r="H753" s="102"/>
      <c r="I753" s="49"/>
      <c r="J753" s="95">
        <f t="shared" si="58"/>
        <v>0</v>
      </c>
      <c r="K753" s="96">
        <f t="shared" si="59"/>
        <v>0</v>
      </c>
      <c r="L753" s="96">
        <f>(D753='SOLICITUD INSCRIPCIÓN'!$D$8)*1</f>
        <v>1</v>
      </c>
      <c r="M753" s="96">
        <f>(RANK($L753,$L$2:$L$1500,0)+COUNTIF($L$2:$L753,L753)-1)*L753</f>
        <v>752</v>
      </c>
      <c r="N753" s="96">
        <f>((D753='SOLICITUD INSCRIPCIÓN'!$D$8)*1)*J753</f>
        <v>0</v>
      </c>
      <c r="O753" s="96">
        <f>(RANK($N753,$N$2:$N$1500,0)+COUNTIF($N$2:$N753,N753)-1)*N753</f>
        <v>0</v>
      </c>
      <c r="P753" s="96">
        <f>((D753='SOLICITUD INSCRIPCIÓN'!$D$8)*1)*K753</f>
        <v>0</v>
      </c>
      <c r="Q753" s="96">
        <f>(RANK($P753,$P$2:$P$1500,0)+COUNTIF($P$2:$P753,P753)-1)*P753</f>
        <v>0</v>
      </c>
      <c r="R753" s="96">
        <f t="shared" si="55"/>
        <v>0</v>
      </c>
      <c r="S753" s="96" t="str">
        <f t="shared" si="56"/>
        <v/>
      </c>
      <c r="T753" s="96" t="str">
        <f t="shared" si="57"/>
        <v/>
      </c>
    </row>
    <row r="754" spans="1:20" ht="15" customHeight="1">
      <c r="A754" s="101"/>
      <c r="B754" s="102"/>
      <c r="C754" s="102"/>
      <c r="D754" s="102"/>
      <c r="E754" s="102"/>
      <c r="F754" s="102"/>
      <c r="G754" s="103"/>
      <c r="H754" s="102"/>
      <c r="I754" s="49"/>
      <c r="J754" s="95">
        <f t="shared" si="58"/>
        <v>0</v>
      </c>
      <c r="K754" s="96">
        <f t="shared" si="59"/>
        <v>0</v>
      </c>
      <c r="L754" s="96">
        <f>(D754='SOLICITUD INSCRIPCIÓN'!$D$8)*1</f>
        <v>1</v>
      </c>
      <c r="M754" s="96">
        <f>(RANK($L754,$L$2:$L$1500,0)+COUNTIF($L$2:$L754,L754)-1)*L754</f>
        <v>753</v>
      </c>
      <c r="N754" s="96">
        <f>((D754='SOLICITUD INSCRIPCIÓN'!$D$8)*1)*J754</f>
        <v>0</v>
      </c>
      <c r="O754" s="96">
        <f>(RANK($N754,$N$2:$N$1500,0)+COUNTIF($N$2:$N754,N754)-1)*N754</f>
        <v>0</v>
      </c>
      <c r="P754" s="96">
        <f>((D754='SOLICITUD INSCRIPCIÓN'!$D$8)*1)*K754</f>
        <v>0</v>
      </c>
      <c r="Q754" s="96">
        <f>(RANK($P754,$P$2:$P$1500,0)+COUNTIF($P$2:$P754,P754)-1)*P754</f>
        <v>0</v>
      </c>
      <c r="R754" s="96">
        <f t="shared" si="55"/>
        <v>0</v>
      </c>
      <c r="S754" s="96" t="str">
        <f t="shared" si="56"/>
        <v/>
      </c>
      <c r="T754" s="96" t="str">
        <f t="shared" si="57"/>
        <v/>
      </c>
    </row>
    <row r="755" spans="1:20" ht="15" customHeight="1">
      <c r="A755" s="101"/>
      <c r="B755" s="102"/>
      <c r="C755" s="102"/>
      <c r="D755" s="102"/>
      <c r="E755" s="102"/>
      <c r="F755" s="102"/>
      <c r="G755" s="103"/>
      <c r="H755" s="102"/>
      <c r="I755" s="49"/>
      <c r="J755" s="95">
        <f t="shared" si="58"/>
        <v>0</v>
      </c>
      <c r="K755" s="96">
        <f t="shared" si="59"/>
        <v>0</v>
      </c>
      <c r="L755" s="96">
        <f>(D755='SOLICITUD INSCRIPCIÓN'!$D$8)*1</f>
        <v>1</v>
      </c>
      <c r="M755" s="96">
        <f>(RANK($L755,$L$2:$L$1500,0)+COUNTIF($L$2:$L755,L755)-1)*L755</f>
        <v>754</v>
      </c>
      <c r="N755" s="96">
        <f>((D755='SOLICITUD INSCRIPCIÓN'!$D$8)*1)*J755</f>
        <v>0</v>
      </c>
      <c r="O755" s="96">
        <f>(RANK($N755,$N$2:$N$1500,0)+COUNTIF($N$2:$N755,N755)-1)*N755</f>
        <v>0</v>
      </c>
      <c r="P755" s="96">
        <f>((D755='SOLICITUD INSCRIPCIÓN'!$D$8)*1)*K755</f>
        <v>0</v>
      </c>
      <c r="Q755" s="96">
        <f>(RANK($P755,$P$2:$P$1500,0)+COUNTIF($P$2:$P755,P755)-1)*P755</f>
        <v>0</v>
      </c>
      <c r="R755" s="96">
        <f t="shared" si="55"/>
        <v>0</v>
      </c>
      <c r="S755" s="96" t="str">
        <f t="shared" si="56"/>
        <v/>
      </c>
      <c r="T755" s="96" t="str">
        <f t="shared" si="57"/>
        <v/>
      </c>
    </row>
    <row r="756" spans="1:20" ht="15" customHeight="1">
      <c r="A756" s="101"/>
      <c r="B756" s="102"/>
      <c r="C756" s="102"/>
      <c r="D756" s="102"/>
      <c r="E756" s="102"/>
      <c r="F756" s="102"/>
      <c r="G756" s="103"/>
      <c r="H756" s="102"/>
      <c r="I756" s="49"/>
      <c r="J756" s="95">
        <f t="shared" si="58"/>
        <v>0</v>
      </c>
      <c r="K756" s="96">
        <f t="shared" si="59"/>
        <v>0</v>
      </c>
      <c r="L756" s="96">
        <f>(D756='SOLICITUD INSCRIPCIÓN'!$D$8)*1</f>
        <v>1</v>
      </c>
      <c r="M756" s="96">
        <f>(RANK($L756,$L$2:$L$1500,0)+COUNTIF($L$2:$L756,L756)-1)*L756</f>
        <v>755</v>
      </c>
      <c r="N756" s="96">
        <f>((D756='SOLICITUD INSCRIPCIÓN'!$D$8)*1)*J756</f>
        <v>0</v>
      </c>
      <c r="O756" s="96">
        <f>(RANK($N756,$N$2:$N$1500,0)+COUNTIF($N$2:$N756,N756)-1)*N756</f>
        <v>0</v>
      </c>
      <c r="P756" s="96">
        <f>((D756='SOLICITUD INSCRIPCIÓN'!$D$8)*1)*K756</f>
        <v>0</v>
      </c>
      <c r="Q756" s="96">
        <f>(RANK($P756,$P$2:$P$1500,0)+COUNTIF($P$2:$P756,P756)-1)*P756</f>
        <v>0</v>
      </c>
      <c r="R756" s="96">
        <f t="shared" si="55"/>
        <v>0</v>
      </c>
      <c r="S756" s="96" t="str">
        <f t="shared" si="56"/>
        <v/>
      </c>
      <c r="T756" s="96" t="str">
        <f t="shared" si="57"/>
        <v/>
      </c>
    </row>
    <row r="757" spans="1:20" ht="15" customHeight="1">
      <c r="A757" s="101"/>
      <c r="B757" s="102"/>
      <c r="C757" s="102"/>
      <c r="D757" s="102"/>
      <c r="E757" s="102"/>
      <c r="F757" s="102"/>
      <c r="G757" s="103"/>
      <c r="H757" s="102"/>
      <c r="I757" s="49"/>
      <c r="J757" s="95">
        <f t="shared" si="58"/>
        <v>0</v>
      </c>
      <c r="K757" s="96">
        <f t="shared" si="59"/>
        <v>0</v>
      </c>
      <c r="L757" s="96">
        <f>(D757='SOLICITUD INSCRIPCIÓN'!$D$8)*1</f>
        <v>1</v>
      </c>
      <c r="M757" s="96">
        <f>(RANK($L757,$L$2:$L$1500,0)+COUNTIF($L$2:$L757,L757)-1)*L757</f>
        <v>756</v>
      </c>
      <c r="N757" s="96">
        <f>((D757='SOLICITUD INSCRIPCIÓN'!$D$8)*1)*J757</f>
        <v>0</v>
      </c>
      <c r="O757" s="96">
        <f>(RANK($N757,$N$2:$N$1500,0)+COUNTIF($N$2:$N757,N757)-1)*N757</f>
        <v>0</v>
      </c>
      <c r="P757" s="96">
        <f>((D757='SOLICITUD INSCRIPCIÓN'!$D$8)*1)*K757</f>
        <v>0</v>
      </c>
      <c r="Q757" s="96">
        <f>(RANK($P757,$P$2:$P$1500,0)+COUNTIF($P$2:$P757,P757)-1)*P757</f>
        <v>0</v>
      </c>
      <c r="R757" s="96">
        <f t="shared" si="55"/>
        <v>0</v>
      </c>
      <c r="S757" s="96" t="str">
        <f t="shared" si="56"/>
        <v/>
      </c>
      <c r="T757" s="96" t="str">
        <f t="shared" si="57"/>
        <v/>
      </c>
    </row>
    <row r="758" spans="1:20" ht="15" customHeight="1">
      <c r="A758" s="101"/>
      <c r="B758" s="102"/>
      <c r="C758" s="102"/>
      <c r="D758" s="102"/>
      <c r="E758" s="102"/>
      <c r="F758" s="102"/>
      <c r="G758" s="103"/>
      <c r="H758" s="102"/>
      <c r="I758" s="49"/>
      <c r="J758" s="95">
        <f t="shared" si="58"/>
        <v>0</v>
      </c>
      <c r="K758" s="96">
        <f t="shared" si="59"/>
        <v>0</v>
      </c>
      <c r="L758" s="96">
        <f>(D758='SOLICITUD INSCRIPCIÓN'!$D$8)*1</f>
        <v>1</v>
      </c>
      <c r="M758" s="96">
        <f>(RANK($L758,$L$2:$L$1500,0)+COUNTIF($L$2:$L758,L758)-1)*L758</f>
        <v>757</v>
      </c>
      <c r="N758" s="96">
        <f>((D758='SOLICITUD INSCRIPCIÓN'!$D$8)*1)*J758</f>
        <v>0</v>
      </c>
      <c r="O758" s="96">
        <f>(RANK($N758,$N$2:$N$1500,0)+COUNTIF($N$2:$N758,N758)-1)*N758</f>
        <v>0</v>
      </c>
      <c r="P758" s="96">
        <f>((D758='SOLICITUD INSCRIPCIÓN'!$D$8)*1)*K758</f>
        <v>0</v>
      </c>
      <c r="Q758" s="96">
        <f>(RANK($P758,$P$2:$P$1500,0)+COUNTIF($P$2:$P758,P758)-1)*P758</f>
        <v>0</v>
      </c>
      <c r="R758" s="96">
        <f t="shared" si="55"/>
        <v>0</v>
      </c>
      <c r="S758" s="96" t="str">
        <f t="shared" si="56"/>
        <v/>
      </c>
      <c r="T758" s="96" t="str">
        <f t="shared" si="57"/>
        <v/>
      </c>
    </row>
    <row r="759" spans="1:20" ht="15" customHeight="1">
      <c r="A759" s="101"/>
      <c r="B759" s="102"/>
      <c r="C759" s="102"/>
      <c r="D759" s="102"/>
      <c r="E759" s="102"/>
      <c r="F759" s="102"/>
      <c r="G759" s="103"/>
      <c r="H759" s="102"/>
      <c r="I759" s="49"/>
      <c r="J759" s="95">
        <f t="shared" si="58"/>
        <v>0</v>
      </c>
      <c r="K759" s="96">
        <f t="shared" si="59"/>
        <v>0</v>
      </c>
      <c r="L759" s="96">
        <f>(D759='SOLICITUD INSCRIPCIÓN'!$D$8)*1</f>
        <v>1</v>
      </c>
      <c r="M759" s="96">
        <f>(RANK($L759,$L$2:$L$1500,0)+COUNTIF($L$2:$L759,L759)-1)*L759</f>
        <v>758</v>
      </c>
      <c r="N759" s="96">
        <f>((D759='SOLICITUD INSCRIPCIÓN'!$D$8)*1)*J759</f>
        <v>0</v>
      </c>
      <c r="O759" s="96">
        <f>(RANK($N759,$N$2:$N$1500,0)+COUNTIF($N$2:$N759,N759)-1)*N759</f>
        <v>0</v>
      </c>
      <c r="P759" s="96">
        <f>((D759='SOLICITUD INSCRIPCIÓN'!$D$8)*1)*K759</f>
        <v>0</v>
      </c>
      <c r="Q759" s="96">
        <f>(RANK($P759,$P$2:$P$1500,0)+COUNTIF($P$2:$P759,P759)-1)*P759</f>
        <v>0</v>
      </c>
      <c r="R759" s="96">
        <f t="shared" si="55"/>
        <v>0</v>
      </c>
      <c r="S759" s="96" t="str">
        <f t="shared" si="56"/>
        <v/>
      </c>
      <c r="T759" s="96" t="str">
        <f t="shared" si="57"/>
        <v/>
      </c>
    </row>
    <row r="760" spans="1:20" ht="15" customHeight="1">
      <c r="A760" s="101"/>
      <c r="B760" s="102"/>
      <c r="C760" s="102"/>
      <c r="D760" s="102"/>
      <c r="E760" s="102"/>
      <c r="F760" s="102"/>
      <c r="G760" s="103"/>
      <c r="H760" s="102"/>
      <c r="I760" s="49"/>
      <c r="J760" s="95">
        <f t="shared" si="58"/>
        <v>0</v>
      </c>
      <c r="K760" s="96">
        <f t="shared" si="59"/>
        <v>0</v>
      </c>
      <c r="L760" s="96">
        <f>(D760='SOLICITUD INSCRIPCIÓN'!$D$8)*1</f>
        <v>1</v>
      </c>
      <c r="M760" s="96">
        <f>(RANK($L760,$L$2:$L$1500,0)+COUNTIF($L$2:$L760,L760)-1)*L760</f>
        <v>759</v>
      </c>
      <c r="N760" s="96">
        <f>((D760='SOLICITUD INSCRIPCIÓN'!$D$8)*1)*J760</f>
        <v>0</v>
      </c>
      <c r="O760" s="96">
        <f>(RANK($N760,$N$2:$N$1500,0)+COUNTIF($N$2:$N760,N760)-1)*N760</f>
        <v>0</v>
      </c>
      <c r="P760" s="96">
        <f>((D760='SOLICITUD INSCRIPCIÓN'!$D$8)*1)*K760</f>
        <v>0</v>
      </c>
      <c r="Q760" s="96">
        <f>(RANK($P760,$P$2:$P$1500,0)+COUNTIF($P$2:$P760,P760)-1)*P760</f>
        <v>0</v>
      </c>
      <c r="R760" s="96">
        <f t="shared" si="55"/>
        <v>0</v>
      </c>
      <c r="S760" s="96" t="str">
        <f t="shared" si="56"/>
        <v/>
      </c>
      <c r="T760" s="96" t="str">
        <f t="shared" si="57"/>
        <v/>
      </c>
    </row>
    <row r="761" spans="1:20" ht="15" customHeight="1">
      <c r="A761" s="101"/>
      <c r="B761" s="102"/>
      <c r="C761" s="102"/>
      <c r="D761" s="102"/>
      <c r="E761" s="102"/>
      <c r="F761" s="102"/>
      <c r="G761" s="103"/>
      <c r="H761" s="102"/>
      <c r="I761" s="49"/>
      <c r="J761" s="95">
        <f t="shared" si="58"/>
        <v>0</v>
      </c>
      <c r="K761" s="96">
        <f t="shared" si="59"/>
        <v>0</v>
      </c>
      <c r="L761" s="96">
        <f>(D761='SOLICITUD INSCRIPCIÓN'!$D$8)*1</f>
        <v>1</v>
      </c>
      <c r="M761" s="96">
        <f>(RANK($L761,$L$2:$L$1500,0)+COUNTIF($L$2:$L761,L761)-1)*L761</f>
        <v>760</v>
      </c>
      <c r="N761" s="96">
        <f>((D761='SOLICITUD INSCRIPCIÓN'!$D$8)*1)*J761</f>
        <v>0</v>
      </c>
      <c r="O761" s="96">
        <f>(RANK($N761,$N$2:$N$1500,0)+COUNTIF($N$2:$N761,N761)-1)*N761</f>
        <v>0</v>
      </c>
      <c r="P761" s="96">
        <f>((D761='SOLICITUD INSCRIPCIÓN'!$D$8)*1)*K761</f>
        <v>0</v>
      </c>
      <c r="Q761" s="96">
        <f>(RANK($P761,$P$2:$P$1500,0)+COUNTIF($P$2:$P761,P761)-1)*P761</f>
        <v>0</v>
      </c>
      <c r="R761" s="96">
        <f t="shared" si="55"/>
        <v>0</v>
      </c>
      <c r="S761" s="96" t="str">
        <f t="shared" si="56"/>
        <v/>
      </c>
      <c r="T761" s="96" t="str">
        <f t="shared" si="57"/>
        <v/>
      </c>
    </row>
    <row r="762" spans="1:20" ht="15" customHeight="1">
      <c r="A762" s="101"/>
      <c r="B762" s="102"/>
      <c r="C762" s="102"/>
      <c r="D762" s="102"/>
      <c r="E762" s="102"/>
      <c r="F762" s="102"/>
      <c r="G762" s="103"/>
      <c r="H762" s="102"/>
      <c r="I762" s="49"/>
      <c r="J762" s="95">
        <f t="shared" si="58"/>
        <v>0</v>
      </c>
      <c r="K762" s="96">
        <f t="shared" si="59"/>
        <v>0</v>
      </c>
      <c r="L762" s="96">
        <f>(D762='SOLICITUD INSCRIPCIÓN'!$D$8)*1</f>
        <v>1</v>
      </c>
      <c r="M762" s="96">
        <f>(RANK($L762,$L$2:$L$1500,0)+COUNTIF($L$2:$L762,L762)-1)*L762</f>
        <v>761</v>
      </c>
      <c r="N762" s="96">
        <f>((D762='SOLICITUD INSCRIPCIÓN'!$D$8)*1)*J762</f>
        <v>0</v>
      </c>
      <c r="O762" s="96">
        <f>(RANK($N762,$N$2:$N$1500,0)+COUNTIF($N$2:$N762,N762)-1)*N762</f>
        <v>0</v>
      </c>
      <c r="P762" s="96">
        <f>((D762='SOLICITUD INSCRIPCIÓN'!$D$8)*1)*K762</f>
        <v>0</v>
      </c>
      <c r="Q762" s="96">
        <f>(RANK($P762,$P$2:$P$1500,0)+COUNTIF($P$2:$P762,P762)-1)*P762</f>
        <v>0</v>
      </c>
      <c r="R762" s="96">
        <f t="shared" si="55"/>
        <v>0</v>
      </c>
      <c r="S762" s="96" t="str">
        <f t="shared" si="56"/>
        <v/>
      </c>
      <c r="T762" s="96" t="str">
        <f t="shared" si="57"/>
        <v/>
      </c>
    </row>
    <row r="763" spans="1:20" ht="15" customHeight="1">
      <c r="A763" s="101"/>
      <c r="B763" s="102"/>
      <c r="C763" s="102"/>
      <c r="D763" s="102"/>
      <c r="E763" s="102"/>
      <c r="F763" s="102"/>
      <c r="G763" s="103"/>
      <c r="H763" s="102"/>
      <c r="I763" s="49"/>
      <c r="J763" s="95">
        <f t="shared" si="58"/>
        <v>0</v>
      </c>
      <c r="K763" s="96">
        <f t="shared" si="59"/>
        <v>0</v>
      </c>
      <c r="L763" s="96">
        <f>(D763='SOLICITUD INSCRIPCIÓN'!$D$8)*1</f>
        <v>1</v>
      </c>
      <c r="M763" s="96">
        <f>(RANK($L763,$L$2:$L$1500,0)+COUNTIF($L$2:$L763,L763)-1)*L763</f>
        <v>762</v>
      </c>
      <c r="N763" s="96">
        <f>((D763='SOLICITUD INSCRIPCIÓN'!$D$8)*1)*J763</f>
        <v>0</v>
      </c>
      <c r="O763" s="96">
        <f>(RANK($N763,$N$2:$N$1500,0)+COUNTIF($N$2:$N763,N763)-1)*N763</f>
        <v>0</v>
      </c>
      <c r="P763" s="96">
        <f>((D763='SOLICITUD INSCRIPCIÓN'!$D$8)*1)*K763</f>
        <v>0</v>
      </c>
      <c r="Q763" s="96">
        <f>(RANK($P763,$P$2:$P$1500,0)+COUNTIF($P$2:$P763,P763)-1)*P763</f>
        <v>0</v>
      </c>
      <c r="R763" s="96">
        <f t="shared" si="55"/>
        <v>0</v>
      </c>
      <c r="S763" s="96" t="str">
        <f t="shared" si="56"/>
        <v/>
      </c>
      <c r="T763" s="96" t="str">
        <f t="shared" si="57"/>
        <v/>
      </c>
    </row>
    <row r="764" spans="1:20" ht="15" customHeight="1">
      <c r="A764" s="101"/>
      <c r="B764" s="102"/>
      <c r="C764" s="102"/>
      <c r="D764" s="102"/>
      <c r="E764" s="102"/>
      <c r="F764" s="102"/>
      <c r="G764" s="103"/>
      <c r="H764" s="102"/>
      <c r="I764" s="49"/>
      <c r="J764" s="95">
        <f t="shared" si="58"/>
        <v>0</v>
      </c>
      <c r="K764" s="96">
        <f t="shared" si="59"/>
        <v>0</v>
      </c>
      <c r="L764" s="96">
        <f>(D764='SOLICITUD INSCRIPCIÓN'!$D$8)*1</f>
        <v>1</v>
      </c>
      <c r="M764" s="96">
        <f>(RANK($L764,$L$2:$L$1500,0)+COUNTIF($L$2:$L764,L764)-1)*L764</f>
        <v>763</v>
      </c>
      <c r="N764" s="96">
        <f>((D764='SOLICITUD INSCRIPCIÓN'!$D$8)*1)*J764</f>
        <v>0</v>
      </c>
      <c r="O764" s="96">
        <f>(RANK($N764,$N$2:$N$1500,0)+COUNTIF($N$2:$N764,N764)-1)*N764</f>
        <v>0</v>
      </c>
      <c r="P764" s="96">
        <f>((D764='SOLICITUD INSCRIPCIÓN'!$D$8)*1)*K764</f>
        <v>0</v>
      </c>
      <c r="Q764" s="96">
        <f>(RANK($P764,$P$2:$P$1500,0)+COUNTIF($P$2:$P764,P764)-1)*P764</f>
        <v>0</v>
      </c>
      <c r="R764" s="96">
        <f t="shared" si="55"/>
        <v>0</v>
      </c>
      <c r="S764" s="96" t="str">
        <f t="shared" si="56"/>
        <v/>
      </c>
      <c r="T764" s="96" t="str">
        <f t="shared" si="57"/>
        <v/>
      </c>
    </row>
    <row r="765" spans="1:20" ht="15" customHeight="1">
      <c r="A765" s="101"/>
      <c r="B765" s="102"/>
      <c r="C765" s="102"/>
      <c r="D765" s="102"/>
      <c r="E765" s="102"/>
      <c r="F765" s="102"/>
      <c r="G765" s="103"/>
      <c r="H765" s="102"/>
      <c r="I765" s="49"/>
      <c r="J765" s="95">
        <f t="shared" si="58"/>
        <v>0</v>
      </c>
      <c r="K765" s="96">
        <f t="shared" si="59"/>
        <v>0</v>
      </c>
      <c r="L765" s="96">
        <f>(D765='SOLICITUD INSCRIPCIÓN'!$D$8)*1</f>
        <v>1</v>
      </c>
      <c r="M765" s="96">
        <f>(RANK($L765,$L$2:$L$1500,0)+COUNTIF($L$2:$L765,L765)-1)*L765</f>
        <v>764</v>
      </c>
      <c r="N765" s="96">
        <f>((D765='SOLICITUD INSCRIPCIÓN'!$D$8)*1)*J765</f>
        <v>0</v>
      </c>
      <c r="O765" s="96">
        <f>(RANK($N765,$N$2:$N$1500,0)+COUNTIF($N$2:$N765,N765)-1)*N765</f>
        <v>0</v>
      </c>
      <c r="P765" s="96">
        <f>((D765='SOLICITUD INSCRIPCIÓN'!$D$8)*1)*K765</f>
        <v>0</v>
      </c>
      <c r="Q765" s="96">
        <f>(RANK($P765,$P$2:$P$1500,0)+COUNTIF($P$2:$P765,P765)-1)*P765</f>
        <v>0</v>
      </c>
      <c r="R765" s="96">
        <f t="shared" si="55"/>
        <v>0</v>
      </c>
      <c r="S765" s="96" t="str">
        <f t="shared" si="56"/>
        <v/>
      </c>
      <c r="T765" s="96" t="str">
        <f t="shared" si="57"/>
        <v/>
      </c>
    </row>
    <row r="766" spans="1:20" ht="15" customHeight="1">
      <c r="A766" s="101"/>
      <c r="B766" s="102"/>
      <c r="C766" s="102"/>
      <c r="D766" s="102"/>
      <c r="E766" s="102"/>
      <c r="F766" s="102"/>
      <c r="G766" s="103"/>
      <c r="H766" s="102"/>
      <c r="I766" s="49"/>
      <c r="J766" s="95">
        <f t="shared" si="58"/>
        <v>0</v>
      </c>
      <c r="K766" s="96">
        <f t="shared" si="59"/>
        <v>0</v>
      </c>
      <c r="L766" s="96">
        <f>(D766='SOLICITUD INSCRIPCIÓN'!$D$8)*1</f>
        <v>1</v>
      </c>
      <c r="M766" s="96">
        <f>(RANK($L766,$L$2:$L$1500,0)+COUNTIF($L$2:$L766,L766)-1)*L766</f>
        <v>765</v>
      </c>
      <c r="N766" s="96">
        <f>((D766='SOLICITUD INSCRIPCIÓN'!$D$8)*1)*J766</f>
        <v>0</v>
      </c>
      <c r="O766" s="96">
        <f>(RANK($N766,$N$2:$N$1500,0)+COUNTIF($N$2:$N766,N766)-1)*N766</f>
        <v>0</v>
      </c>
      <c r="P766" s="96">
        <f>((D766='SOLICITUD INSCRIPCIÓN'!$D$8)*1)*K766</f>
        <v>0</v>
      </c>
      <c r="Q766" s="96">
        <f>(RANK($P766,$P$2:$P$1500,0)+COUNTIF($P$2:$P766,P766)-1)*P766</f>
        <v>0</v>
      </c>
      <c r="R766" s="96">
        <f t="shared" si="55"/>
        <v>0</v>
      </c>
      <c r="S766" s="96" t="str">
        <f t="shared" si="56"/>
        <v/>
      </c>
      <c r="T766" s="96" t="str">
        <f t="shared" si="57"/>
        <v/>
      </c>
    </row>
    <row r="767" spans="1:20" ht="15" customHeight="1">
      <c r="A767" s="101"/>
      <c r="B767" s="102"/>
      <c r="C767" s="102"/>
      <c r="D767" s="102"/>
      <c r="E767" s="102"/>
      <c r="F767" s="102"/>
      <c r="G767" s="103"/>
      <c r="H767" s="102"/>
      <c r="I767" s="49"/>
      <c r="J767" s="95">
        <f t="shared" si="58"/>
        <v>0</v>
      </c>
      <c r="K767" s="96">
        <f t="shared" si="59"/>
        <v>0</v>
      </c>
      <c r="L767" s="96">
        <f>(D767='SOLICITUD INSCRIPCIÓN'!$D$8)*1</f>
        <v>1</v>
      </c>
      <c r="M767" s="96">
        <f>(RANK($L767,$L$2:$L$1500,0)+COUNTIF($L$2:$L767,L767)-1)*L767</f>
        <v>766</v>
      </c>
      <c r="N767" s="96">
        <f>((D767='SOLICITUD INSCRIPCIÓN'!$D$8)*1)*J767</f>
        <v>0</v>
      </c>
      <c r="O767" s="96">
        <f>(RANK($N767,$N$2:$N$1500,0)+COUNTIF($N$2:$N767,N767)-1)*N767</f>
        <v>0</v>
      </c>
      <c r="P767" s="96">
        <f>((D767='SOLICITUD INSCRIPCIÓN'!$D$8)*1)*K767</f>
        <v>0</v>
      </c>
      <c r="Q767" s="96">
        <f>(RANK($P767,$P$2:$P$1500,0)+COUNTIF($P$2:$P767,P767)-1)*P767</f>
        <v>0</v>
      </c>
      <c r="R767" s="96">
        <f t="shared" si="55"/>
        <v>0</v>
      </c>
      <c r="S767" s="96" t="str">
        <f t="shared" si="56"/>
        <v/>
      </c>
      <c r="T767" s="96" t="str">
        <f t="shared" si="57"/>
        <v/>
      </c>
    </row>
    <row r="768" spans="1:20" ht="15" customHeight="1">
      <c r="A768" s="101"/>
      <c r="B768" s="102"/>
      <c r="C768" s="102"/>
      <c r="D768" s="102"/>
      <c r="E768" s="102"/>
      <c r="F768" s="102"/>
      <c r="G768" s="103"/>
      <c r="H768" s="102"/>
      <c r="I768" s="49"/>
      <c r="J768" s="95">
        <f t="shared" si="58"/>
        <v>0</v>
      </c>
      <c r="K768" s="96">
        <f t="shared" si="59"/>
        <v>0</v>
      </c>
      <c r="L768" s="96">
        <f>(D768='SOLICITUD INSCRIPCIÓN'!$D$8)*1</f>
        <v>1</v>
      </c>
      <c r="M768" s="96">
        <f>(RANK($L768,$L$2:$L$1500,0)+COUNTIF($L$2:$L768,L768)-1)*L768</f>
        <v>767</v>
      </c>
      <c r="N768" s="96">
        <f>((D768='SOLICITUD INSCRIPCIÓN'!$D$8)*1)*J768</f>
        <v>0</v>
      </c>
      <c r="O768" s="96">
        <f>(RANK($N768,$N$2:$N$1500,0)+COUNTIF($N$2:$N768,N768)-1)*N768</f>
        <v>0</v>
      </c>
      <c r="P768" s="96">
        <f>((D768='SOLICITUD INSCRIPCIÓN'!$D$8)*1)*K768</f>
        <v>0</v>
      </c>
      <c r="Q768" s="96">
        <f>(RANK($P768,$P$2:$P$1500,0)+COUNTIF($P$2:$P768,P768)-1)*P768</f>
        <v>0</v>
      </c>
      <c r="R768" s="96">
        <f t="shared" si="55"/>
        <v>0</v>
      </c>
      <c r="S768" s="96" t="str">
        <f t="shared" si="56"/>
        <v/>
      </c>
      <c r="T768" s="96" t="str">
        <f t="shared" si="57"/>
        <v/>
      </c>
    </row>
    <row r="769" spans="1:20" ht="15" customHeight="1">
      <c r="A769" s="101"/>
      <c r="B769" s="102"/>
      <c r="C769" s="102"/>
      <c r="D769" s="102"/>
      <c r="E769" s="102"/>
      <c r="F769" s="102"/>
      <c r="G769" s="103"/>
      <c r="H769" s="102"/>
      <c r="I769" s="49"/>
      <c r="J769" s="95">
        <f t="shared" si="58"/>
        <v>0</v>
      </c>
      <c r="K769" s="96">
        <f t="shared" si="59"/>
        <v>0</v>
      </c>
      <c r="L769" s="96">
        <f>(D769='SOLICITUD INSCRIPCIÓN'!$D$8)*1</f>
        <v>1</v>
      </c>
      <c r="M769" s="96">
        <f>(RANK($L769,$L$2:$L$1500,0)+COUNTIF($L$2:$L769,L769)-1)*L769</f>
        <v>768</v>
      </c>
      <c r="N769" s="96">
        <f>((D769='SOLICITUD INSCRIPCIÓN'!$D$8)*1)*J769</f>
        <v>0</v>
      </c>
      <c r="O769" s="96">
        <f>(RANK($N769,$N$2:$N$1500,0)+COUNTIF($N$2:$N769,N769)-1)*N769</f>
        <v>0</v>
      </c>
      <c r="P769" s="96">
        <f>((D769='SOLICITUD INSCRIPCIÓN'!$D$8)*1)*K769</f>
        <v>0</v>
      </c>
      <c r="Q769" s="96">
        <f>(RANK($P769,$P$2:$P$1500,0)+COUNTIF($P$2:$P769,P769)-1)*P769</f>
        <v>0</v>
      </c>
      <c r="R769" s="96">
        <f t="shared" si="55"/>
        <v>0</v>
      </c>
      <c r="S769" s="96" t="str">
        <f t="shared" si="56"/>
        <v/>
      </c>
      <c r="T769" s="96" t="str">
        <f t="shared" si="57"/>
        <v/>
      </c>
    </row>
    <row r="770" spans="1:20" ht="15" customHeight="1">
      <c r="A770" s="101"/>
      <c r="B770" s="102"/>
      <c r="C770" s="102"/>
      <c r="D770" s="102"/>
      <c r="E770" s="102"/>
      <c r="F770" s="102"/>
      <c r="G770" s="103"/>
      <c r="H770" s="102"/>
      <c r="I770" s="49"/>
      <c r="J770" s="95">
        <f t="shared" si="58"/>
        <v>0</v>
      </c>
      <c r="K770" s="96">
        <f t="shared" si="59"/>
        <v>0</v>
      </c>
      <c r="L770" s="96">
        <f>(D770='SOLICITUD INSCRIPCIÓN'!$D$8)*1</f>
        <v>1</v>
      </c>
      <c r="M770" s="96">
        <f>(RANK($L770,$L$2:$L$1500,0)+COUNTIF($L$2:$L770,L770)-1)*L770</f>
        <v>769</v>
      </c>
      <c r="N770" s="96">
        <f>((D770='SOLICITUD INSCRIPCIÓN'!$D$8)*1)*J770</f>
        <v>0</v>
      </c>
      <c r="O770" s="96">
        <f>(RANK($N770,$N$2:$N$1500,0)+COUNTIF($N$2:$N770,N770)-1)*N770</f>
        <v>0</v>
      </c>
      <c r="P770" s="96">
        <f>((D770='SOLICITUD INSCRIPCIÓN'!$D$8)*1)*K770</f>
        <v>0</v>
      </c>
      <c r="Q770" s="96">
        <f>(RANK($P770,$P$2:$P$1500,0)+COUNTIF($P$2:$P770,P770)-1)*P770</f>
        <v>0</v>
      </c>
      <c r="R770" s="96">
        <f t="shared" ref="R770:R833" si="60">IFERROR(INDEX(registros,MATCH(ROW()-1,$M$2:$M$1500,0),1),"")</f>
        <v>0</v>
      </c>
      <c r="S770" s="96" t="str">
        <f t="shared" ref="S770:S833" si="61">IFERROR(INDEX(registros,MATCH(ROW()-1,$O$2:$O$1500,0),1),"")</f>
        <v/>
      </c>
      <c r="T770" s="96" t="str">
        <f t="shared" ref="T770:T833" si="62">IFERROR(INDEX(registros,MATCH(ROW()-1,$Q$2:$Q$1500,0),1),"")</f>
        <v/>
      </c>
    </row>
    <row r="771" spans="1:20" ht="15" customHeight="1">
      <c r="A771" s="101"/>
      <c r="B771" s="102"/>
      <c r="C771" s="102"/>
      <c r="D771" s="102"/>
      <c r="E771" s="102"/>
      <c r="F771" s="102"/>
      <c r="G771" s="103"/>
      <c r="H771" s="102"/>
      <c r="I771" s="49"/>
      <c r="J771" s="95">
        <f t="shared" ref="J771:J834" si="63">(I771=$J$1)*1</f>
        <v>0</v>
      </c>
      <c r="K771" s="96">
        <f t="shared" ref="K771:K834" si="64">(I771=$K$1)*1</f>
        <v>0</v>
      </c>
      <c r="L771" s="96">
        <f>(D771='SOLICITUD INSCRIPCIÓN'!$D$8)*1</f>
        <v>1</v>
      </c>
      <c r="M771" s="96">
        <f>(RANK($L771,$L$2:$L$1500,0)+COUNTIF($L$2:$L771,L771)-1)*L771</f>
        <v>770</v>
      </c>
      <c r="N771" s="96">
        <f>((D771='SOLICITUD INSCRIPCIÓN'!$D$8)*1)*J771</f>
        <v>0</v>
      </c>
      <c r="O771" s="96">
        <f>(RANK($N771,$N$2:$N$1500,0)+COUNTIF($N$2:$N771,N771)-1)*N771</f>
        <v>0</v>
      </c>
      <c r="P771" s="96">
        <f>((D771='SOLICITUD INSCRIPCIÓN'!$D$8)*1)*K771</f>
        <v>0</v>
      </c>
      <c r="Q771" s="96">
        <f>(RANK($P771,$P$2:$P$1500,0)+COUNTIF($P$2:$P771,P771)-1)*P771</f>
        <v>0</v>
      </c>
      <c r="R771" s="96">
        <f t="shared" si="60"/>
        <v>0</v>
      </c>
      <c r="S771" s="96" t="str">
        <f t="shared" si="61"/>
        <v/>
      </c>
      <c r="T771" s="96" t="str">
        <f t="shared" si="62"/>
        <v/>
      </c>
    </row>
    <row r="772" spans="1:20" ht="15" customHeight="1">
      <c r="A772" s="101"/>
      <c r="B772" s="102"/>
      <c r="C772" s="102"/>
      <c r="D772" s="102"/>
      <c r="E772" s="102"/>
      <c r="F772" s="102"/>
      <c r="G772" s="103"/>
      <c r="H772" s="102"/>
      <c r="I772" s="49"/>
      <c r="J772" s="95">
        <f t="shared" si="63"/>
        <v>0</v>
      </c>
      <c r="K772" s="96">
        <f t="shared" si="64"/>
        <v>0</v>
      </c>
      <c r="L772" s="96">
        <f>(D772='SOLICITUD INSCRIPCIÓN'!$D$8)*1</f>
        <v>1</v>
      </c>
      <c r="M772" s="96">
        <f>(RANK($L772,$L$2:$L$1500,0)+COUNTIF($L$2:$L772,L772)-1)*L772</f>
        <v>771</v>
      </c>
      <c r="N772" s="96">
        <f>((D772='SOLICITUD INSCRIPCIÓN'!$D$8)*1)*J772</f>
        <v>0</v>
      </c>
      <c r="O772" s="96">
        <f>(RANK($N772,$N$2:$N$1500,0)+COUNTIF($N$2:$N772,N772)-1)*N772</f>
        <v>0</v>
      </c>
      <c r="P772" s="96">
        <f>((D772='SOLICITUD INSCRIPCIÓN'!$D$8)*1)*K772</f>
        <v>0</v>
      </c>
      <c r="Q772" s="96">
        <f>(RANK($P772,$P$2:$P$1500,0)+COUNTIF($P$2:$P772,P772)-1)*P772</f>
        <v>0</v>
      </c>
      <c r="R772" s="96">
        <f t="shared" si="60"/>
        <v>0</v>
      </c>
      <c r="S772" s="96" t="str">
        <f t="shared" si="61"/>
        <v/>
      </c>
      <c r="T772" s="96" t="str">
        <f t="shared" si="62"/>
        <v/>
      </c>
    </row>
    <row r="773" spans="1:20" ht="15" customHeight="1">
      <c r="A773" s="101"/>
      <c r="B773" s="102"/>
      <c r="C773" s="102"/>
      <c r="D773" s="102"/>
      <c r="E773" s="102"/>
      <c r="F773" s="102"/>
      <c r="G773" s="103"/>
      <c r="H773" s="102"/>
      <c r="I773" s="104"/>
      <c r="J773" s="95">
        <f t="shared" si="63"/>
        <v>0</v>
      </c>
      <c r="K773" s="96">
        <f t="shared" si="64"/>
        <v>0</v>
      </c>
      <c r="L773" s="96">
        <f>(D773='SOLICITUD INSCRIPCIÓN'!$D$8)*1</f>
        <v>1</v>
      </c>
      <c r="M773" s="96">
        <f>(RANK($L773,$L$2:$L$1500,0)+COUNTIF($L$2:$L773,L773)-1)*L773</f>
        <v>772</v>
      </c>
      <c r="N773" s="96">
        <f>((D773='SOLICITUD INSCRIPCIÓN'!$D$8)*1)*J773</f>
        <v>0</v>
      </c>
      <c r="O773" s="96">
        <f>(RANK($N773,$N$2:$N$1500,0)+COUNTIF($N$2:$N773,N773)-1)*N773</f>
        <v>0</v>
      </c>
      <c r="P773" s="96">
        <f>((D773='SOLICITUD INSCRIPCIÓN'!$D$8)*1)*K773</f>
        <v>0</v>
      </c>
      <c r="Q773" s="96">
        <f>(RANK($P773,$P$2:$P$1500,0)+COUNTIF($P$2:$P773,P773)-1)*P773</f>
        <v>0</v>
      </c>
      <c r="R773" s="96">
        <f t="shared" si="60"/>
        <v>0</v>
      </c>
      <c r="S773" s="96" t="str">
        <f t="shared" si="61"/>
        <v/>
      </c>
      <c r="T773" s="96" t="str">
        <f t="shared" si="62"/>
        <v/>
      </c>
    </row>
    <row r="774" spans="1:20" ht="15" customHeight="1">
      <c r="A774" s="101"/>
      <c r="B774" s="102"/>
      <c r="C774" s="102"/>
      <c r="D774" s="102"/>
      <c r="E774" s="102"/>
      <c r="F774" s="102"/>
      <c r="G774" s="103"/>
      <c r="H774" s="102"/>
      <c r="I774" s="104"/>
      <c r="J774" s="95">
        <f t="shared" si="63"/>
        <v>0</v>
      </c>
      <c r="K774" s="96">
        <f t="shared" si="64"/>
        <v>0</v>
      </c>
      <c r="L774" s="96">
        <f>(D774='SOLICITUD INSCRIPCIÓN'!$D$8)*1</f>
        <v>1</v>
      </c>
      <c r="M774" s="96">
        <f>(RANK($L774,$L$2:$L$1500,0)+COUNTIF($L$2:$L774,L774)-1)*L774</f>
        <v>773</v>
      </c>
      <c r="N774" s="96">
        <f>((D774='SOLICITUD INSCRIPCIÓN'!$D$8)*1)*J774</f>
        <v>0</v>
      </c>
      <c r="O774" s="96">
        <f>(RANK($N774,$N$2:$N$1500,0)+COUNTIF($N$2:$N774,N774)-1)*N774</f>
        <v>0</v>
      </c>
      <c r="P774" s="96">
        <f>((D774='SOLICITUD INSCRIPCIÓN'!$D$8)*1)*K774</f>
        <v>0</v>
      </c>
      <c r="Q774" s="96">
        <f>(RANK($P774,$P$2:$P$1500,0)+COUNTIF($P$2:$P774,P774)-1)*P774</f>
        <v>0</v>
      </c>
      <c r="R774" s="96">
        <f t="shared" si="60"/>
        <v>0</v>
      </c>
      <c r="S774" s="96" t="str">
        <f t="shared" si="61"/>
        <v/>
      </c>
      <c r="T774" s="96" t="str">
        <f t="shared" si="62"/>
        <v/>
      </c>
    </row>
    <row r="775" spans="1:20" ht="15" customHeight="1">
      <c r="A775" s="101"/>
      <c r="B775" s="102"/>
      <c r="C775" s="102"/>
      <c r="D775" s="102"/>
      <c r="E775" s="102"/>
      <c r="F775" s="102"/>
      <c r="G775" s="103"/>
      <c r="H775" s="102"/>
      <c r="I775" s="49"/>
      <c r="J775" s="95">
        <f t="shared" si="63"/>
        <v>0</v>
      </c>
      <c r="K775" s="96">
        <f t="shared" si="64"/>
        <v>0</v>
      </c>
      <c r="L775" s="96">
        <f>(D775='SOLICITUD INSCRIPCIÓN'!$D$8)*1</f>
        <v>1</v>
      </c>
      <c r="M775" s="96">
        <f>(RANK($L775,$L$2:$L$1500,0)+COUNTIF($L$2:$L775,L775)-1)*L775</f>
        <v>774</v>
      </c>
      <c r="N775" s="96">
        <f>((D775='SOLICITUD INSCRIPCIÓN'!$D$8)*1)*J775</f>
        <v>0</v>
      </c>
      <c r="O775" s="96">
        <f>(RANK($N775,$N$2:$N$1500,0)+COUNTIF($N$2:$N775,N775)-1)*N775</f>
        <v>0</v>
      </c>
      <c r="P775" s="96">
        <f>((D775='SOLICITUD INSCRIPCIÓN'!$D$8)*1)*K775</f>
        <v>0</v>
      </c>
      <c r="Q775" s="96">
        <f>(RANK($P775,$P$2:$P$1500,0)+COUNTIF($P$2:$P775,P775)-1)*P775</f>
        <v>0</v>
      </c>
      <c r="R775" s="96">
        <f t="shared" si="60"/>
        <v>0</v>
      </c>
      <c r="S775" s="96" t="str">
        <f t="shared" si="61"/>
        <v/>
      </c>
      <c r="T775" s="96" t="str">
        <f t="shared" si="62"/>
        <v/>
      </c>
    </row>
    <row r="776" spans="1:20" ht="15" customHeight="1">
      <c r="A776" s="101"/>
      <c r="B776" s="102"/>
      <c r="C776" s="102"/>
      <c r="D776" s="102"/>
      <c r="E776" s="102"/>
      <c r="F776" s="102"/>
      <c r="G776" s="103"/>
      <c r="H776" s="102"/>
      <c r="I776" s="49"/>
      <c r="J776" s="95">
        <f t="shared" si="63"/>
        <v>0</v>
      </c>
      <c r="K776" s="96">
        <f t="shared" si="64"/>
        <v>0</v>
      </c>
      <c r="L776" s="96">
        <f>(D776='SOLICITUD INSCRIPCIÓN'!$D$8)*1</f>
        <v>1</v>
      </c>
      <c r="M776" s="96">
        <f>(RANK($L776,$L$2:$L$1500,0)+COUNTIF($L$2:$L776,L776)-1)*L776</f>
        <v>775</v>
      </c>
      <c r="N776" s="96">
        <f>((D776='SOLICITUD INSCRIPCIÓN'!$D$8)*1)*J776</f>
        <v>0</v>
      </c>
      <c r="O776" s="96">
        <f>(RANK($N776,$N$2:$N$1500,0)+COUNTIF($N$2:$N776,N776)-1)*N776</f>
        <v>0</v>
      </c>
      <c r="P776" s="96">
        <f>((D776='SOLICITUD INSCRIPCIÓN'!$D$8)*1)*K776</f>
        <v>0</v>
      </c>
      <c r="Q776" s="96">
        <f>(RANK($P776,$P$2:$P$1500,0)+COUNTIF($P$2:$P776,P776)-1)*P776</f>
        <v>0</v>
      </c>
      <c r="R776" s="96">
        <f t="shared" si="60"/>
        <v>0</v>
      </c>
      <c r="S776" s="96" t="str">
        <f t="shared" si="61"/>
        <v/>
      </c>
      <c r="T776" s="96" t="str">
        <f t="shared" si="62"/>
        <v/>
      </c>
    </row>
    <row r="777" spans="1:20" ht="15" customHeight="1">
      <c r="A777" s="101"/>
      <c r="B777" s="102"/>
      <c r="C777" s="102"/>
      <c r="D777" s="102"/>
      <c r="E777" s="102"/>
      <c r="F777" s="102"/>
      <c r="G777" s="103"/>
      <c r="H777" s="102"/>
      <c r="I777" s="49"/>
      <c r="J777" s="95">
        <f t="shared" si="63"/>
        <v>0</v>
      </c>
      <c r="K777" s="96">
        <f t="shared" si="64"/>
        <v>0</v>
      </c>
      <c r="L777" s="96">
        <f>(D777='SOLICITUD INSCRIPCIÓN'!$D$8)*1</f>
        <v>1</v>
      </c>
      <c r="M777" s="96">
        <f>(RANK($L777,$L$2:$L$1500,0)+COUNTIF($L$2:$L777,L777)-1)*L777</f>
        <v>776</v>
      </c>
      <c r="N777" s="96">
        <f>((D777='SOLICITUD INSCRIPCIÓN'!$D$8)*1)*J777</f>
        <v>0</v>
      </c>
      <c r="O777" s="96">
        <f>(RANK($N777,$N$2:$N$1500,0)+COUNTIF($N$2:$N777,N777)-1)*N777</f>
        <v>0</v>
      </c>
      <c r="P777" s="96">
        <f>((D777='SOLICITUD INSCRIPCIÓN'!$D$8)*1)*K777</f>
        <v>0</v>
      </c>
      <c r="Q777" s="96">
        <f>(RANK($P777,$P$2:$P$1500,0)+COUNTIF($P$2:$P777,P777)-1)*P777</f>
        <v>0</v>
      </c>
      <c r="R777" s="96">
        <f t="shared" si="60"/>
        <v>0</v>
      </c>
      <c r="S777" s="96" t="str">
        <f t="shared" si="61"/>
        <v/>
      </c>
      <c r="T777" s="96" t="str">
        <f t="shared" si="62"/>
        <v/>
      </c>
    </row>
    <row r="778" spans="1:20" ht="15" customHeight="1">
      <c r="A778" s="101"/>
      <c r="B778" s="102"/>
      <c r="C778" s="102"/>
      <c r="D778" s="102"/>
      <c r="E778" s="102"/>
      <c r="F778" s="102"/>
      <c r="G778" s="103"/>
      <c r="H778" s="102"/>
      <c r="I778" s="49"/>
      <c r="J778" s="95">
        <f t="shared" si="63"/>
        <v>0</v>
      </c>
      <c r="K778" s="96">
        <f t="shared" si="64"/>
        <v>0</v>
      </c>
      <c r="L778" s="96">
        <f>(D778='SOLICITUD INSCRIPCIÓN'!$D$8)*1</f>
        <v>1</v>
      </c>
      <c r="M778" s="96">
        <f>(RANK($L778,$L$2:$L$1500,0)+COUNTIF($L$2:$L778,L778)-1)*L778</f>
        <v>777</v>
      </c>
      <c r="N778" s="96">
        <f>((D778='SOLICITUD INSCRIPCIÓN'!$D$8)*1)*J778</f>
        <v>0</v>
      </c>
      <c r="O778" s="96">
        <f>(RANK($N778,$N$2:$N$1500,0)+COUNTIF($N$2:$N778,N778)-1)*N778</f>
        <v>0</v>
      </c>
      <c r="P778" s="96">
        <f>((D778='SOLICITUD INSCRIPCIÓN'!$D$8)*1)*K778</f>
        <v>0</v>
      </c>
      <c r="Q778" s="96">
        <f>(RANK($P778,$P$2:$P$1500,0)+COUNTIF($P$2:$P778,P778)-1)*P778</f>
        <v>0</v>
      </c>
      <c r="R778" s="96">
        <f t="shared" si="60"/>
        <v>0</v>
      </c>
      <c r="S778" s="96" t="str">
        <f t="shared" si="61"/>
        <v/>
      </c>
      <c r="T778" s="96" t="str">
        <f t="shared" si="62"/>
        <v/>
      </c>
    </row>
    <row r="779" spans="1:20" ht="15" customHeight="1">
      <c r="A779" s="101"/>
      <c r="B779" s="102"/>
      <c r="C779" s="102"/>
      <c r="D779" s="102"/>
      <c r="E779" s="102"/>
      <c r="F779" s="102"/>
      <c r="G779" s="103"/>
      <c r="H779" s="102"/>
      <c r="I779" s="49"/>
      <c r="J779" s="95">
        <f t="shared" si="63"/>
        <v>0</v>
      </c>
      <c r="K779" s="96">
        <f t="shared" si="64"/>
        <v>0</v>
      </c>
      <c r="L779" s="96">
        <f>(D779='SOLICITUD INSCRIPCIÓN'!$D$8)*1</f>
        <v>1</v>
      </c>
      <c r="M779" s="96">
        <f>(RANK($L779,$L$2:$L$1500,0)+COUNTIF($L$2:$L779,L779)-1)*L779</f>
        <v>778</v>
      </c>
      <c r="N779" s="96">
        <f>((D779='SOLICITUD INSCRIPCIÓN'!$D$8)*1)*J779</f>
        <v>0</v>
      </c>
      <c r="O779" s="96">
        <f>(RANK($N779,$N$2:$N$1500,0)+COUNTIF($N$2:$N779,N779)-1)*N779</f>
        <v>0</v>
      </c>
      <c r="P779" s="96">
        <f>((D779='SOLICITUD INSCRIPCIÓN'!$D$8)*1)*K779</f>
        <v>0</v>
      </c>
      <c r="Q779" s="96">
        <f>(RANK($P779,$P$2:$P$1500,0)+COUNTIF($P$2:$P779,P779)-1)*P779</f>
        <v>0</v>
      </c>
      <c r="R779" s="96">
        <f t="shared" si="60"/>
        <v>0</v>
      </c>
      <c r="S779" s="96" t="str">
        <f t="shared" si="61"/>
        <v/>
      </c>
      <c r="T779" s="96" t="str">
        <f t="shared" si="62"/>
        <v/>
      </c>
    </row>
    <row r="780" spans="1:20" ht="15" customHeight="1">
      <c r="A780" s="101"/>
      <c r="B780" s="102"/>
      <c r="C780" s="102"/>
      <c r="D780" s="102"/>
      <c r="E780" s="102"/>
      <c r="F780" s="102"/>
      <c r="G780" s="103"/>
      <c r="H780" s="102"/>
      <c r="I780" s="49"/>
      <c r="J780" s="95">
        <f t="shared" si="63"/>
        <v>0</v>
      </c>
      <c r="K780" s="96">
        <f t="shared" si="64"/>
        <v>0</v>
      </c>
      <c r="L780" s="96">
        <f>(D780='SOLICITUD INSCRIPCIÓN'!$D$8)*1</f>
        <v>1</v>
      </c>
      <c r="M780" s="96">
        <f>(RANK($L780,$L$2:$L$1500,0)+COUNTIF($L$2:$L780,L780)-1)*L780</f>
        <v>779</v>
      </c>
      <c r="N780" s="96">
        <f>((D780='SOLICITUD INSCRIPCIÓN'!$D$8)*1)*J780</f>
        <v>0</v>
      </c>
      <c r="O780" s="96">
        <f>(RANK($N780,$N$2:$N$1500,0)+COUNTIF($N$2:$N780,N780)-1)*N780</f>
        <v>0</v>
      </c>
      <c r="P780" s="96">
        <f>((D780='SOLICITUD INSCRIPCIÓN'!$D$8)*1)*K780</f>
        <v>0</v>
      </c>
      <c r="Q780" s="96">
        <f>(RANK($P780,$P$2:$P$1500,0)+COUNTIF($P$2:$P780,P780)-1)*P780</f>
        <v>0</v>
      </c>
      <c r="R780" s="96">
        <f t="shared" si="60"/>
        <v>0</v>
      </c>
      <c r="S780" s="96" t="str">
        <f t="shared" si="61"/>
        <v/>
      </c>
      <c r="T780" s="96" t="str">
        <f t="shared" si="62"/>
        <v/>
      </c>
    </row>
    <row r="781" spans="1:20" ht="15" customHeight="1">
      <c r="A781" s="101"/>
      <c r="B781" s="102"/>
      <c r="C781" s="102"/>
      <c r="D781" s="102"/>
      <c r="E781" s="102"/>
      <c r="F781" s="102"/>
      <c r="G781" s="103"/>
      <c r="H781" s="102"/>
      <c r="I781" s="49"/>
      <c r="J781" s="95">
        <f t="shared" si="63"/>
        <v>0</v>
      </c>
      <c r="K781" s="96">
        <f t="shared" si="64"/>
        <v>0</v>
      </c>
      <c r="L781" s="96">
        <f>(D781='SOLICITUD INSCRIPCIÓN'!$D$8)*1</f>
        <v>1</v>
      </c>
      <c r="M781" s="96">
        <f>(RANK($L781,$L$2:$L$1500,0)+COUNTIF($L$2:$L781,L781)-1)*L781</f>
        <v>780</v>
      </c>
      <c r="N781" s="96">
        <f>((D781='SOLICITUD INSCRIPCIÓN'!$D$8)*1)*J781</f>
        <v>0</v>
      </c>
      <c r="O781" s="96">
        <f>(RANK($N781,$N$2:$N$1500,0)+COUNTIF($N$2:$N781,N781)-1)*N781</f>
        <v>0</v>
      </c>
      <c r="P781" s="96">
        <f>((D781='SOLICITUD INSCRIPCIÓN'!$D$8)*1)*K781</f>
        <v>0</v>
      </c>
      <c r="Q781" s="96">
        <f>(RANK($P781,$P$2:$P$1500,0)+COUNTIF($P$2:$P781,P781)-1)*P781</f>
        <v>0</v>
      </c>
      <c r="R781" s="96">
        <f t="shared" si="60"/>
        <v>0</v>
      </c>
      <c r="S781" s="96" t="str">
        <f t="shared" si="61"/>
        <v/>
      </c>
      <c r="T781" s="96" t="str">
        <f t="shared" si="62"/>
        <v/>
      </c>
    </row>
    <row r="782" spans="1:20" ht="15" customHeight="1">
      <c r="A782" s="101"/>
      <c r="B782" s="102"/>
      <c r="C782" s="102"/>
      <c r="D782" s="102"/>
      <c r="E782" s="102"/>
      <c r="F782" s="102"/>
      <c r="G782" s="103"/>
      <c r="H782" s="102"/>
      <c r="I782" s="49"/>
      <c r="J782" s="95">
        <f t="shared" si="63"/>
        <v>0</v>
      </c>
      <c r="K782" s="96">
        <f t="shared" si="64"/>
        <v>0</v>
      </c>
      <c r="L782" s="96">
        <f>(D782='SOLICITUD INSCRIPCIÓN'!$D$8)*1</f>
        <v>1</v>
      </c>
      <c r="M782" s="96">
        <f>(RANK($L782,$L$2:$L$1500,0)+COUNTIF($L$2:$L782,L782)-1)*L782</f>
        <v>781</v>
      </c>
      <c r="N782" s="96">
        <f>((D782='SOLICITUD INSCRIPCIÓN'!$D$8)*1)*J782</f>
        <v>0</v>
      </c>
      <c r="O782" s="96">
        <f>(RANK($N782,$N$2:$N$1500,0)+COUNTIF($N$2:$N782,N782)-1)*N782</f>
        <v>0</v>
      </c>
      <c r="P782" s="96">
        <f>((D782='SOLICITUD INSCRIPCIÓN'!$D$8)*1)*K782</f>
        <v>0</v>
      </c>
      <c r="Q782" s="96">
        <f>(RANK($P782,$P$2:$P$1500,0)+COUNTIF($P$2:$P782,P782)-1)*P782</f>
        <v>0</v>
      </c>
      <c r="R782" s="96">
        <f t="shared" si="60"/>
        <v>0</v>
      </c>
      <c r="S782" s="96" t="str">
        <f t="shared" si="61"/>
        <v/>
      </c>
      <c r="T782" s="96" t="str">
        <f t="shared" si="62"/>
        <v/>
      </c>
    </row>
    <row r="783" spans="1:20" ht="15" customHeight="1">
      <c r="A783" s="101"/>
      <c r="B783" s="102"/>
      <c r="C783" s="102"/>
      <c r="D783" s="102"/>
      <c r="E783" s="102"/>
      <c r="F783" s="102"/>
      <c r="G783" s="103"/>
      <c r="H783" s="102"/>
      <c r="I783" s="49"/>
      <c r="J783" s="95">
        <f t="shared" si="63"/>
        <v>0</v>
      </c>
      <c r="K783" s="96">
        <f t="shared" si="64"/>
        <v>0</v>
      </c>
      <c r="L783" s="96">
        <f>(D783='SOLICITUD INSCRIPCIÓN'!$D$8)*1</f>
        <v>1</v>
      </c>
      <c r="M783" s="96">
        <f>(RANK($L783,$L$2:$L$1500,0)+COUNTIF($L$2:$L783,L783)-1)*L783</f>
        <v>782</v>
      </c>
      <c r="N783" s="96">
        <f>((D783='SOLICITUD INSCRIPCIÓN'!$D$8)*1)*J783</f>
        <v>0</v>
      </c>
      <c r="O783" s="96">
        <f>(RANK($N783,$N$2:$N$1500,0)+COUNTIF($N$2:$N783,N783)-1)*N783</f>
        <v>0</v>
      </c>
      <c r="P783" s="96">
        <f>((D783='SOLICITUD INSCRIPCIÓN'!$D$8)*1)*K783</f>
        <v>0</v>
      </c>
      <c r="Q783" s="96">
        <f>(RANK($P783,$P$2:$P$1500,0)+COUNTIF($P$2:$P783,P783)-1)*P783</f>
        <v>0</v>
      </c>
      <c r="R783" s="96">
        <f t="shared" si="60"/>
        <v>0</v>
      </c>
      <c r="S783" s="96" t="str">
        <f t="shared" si="61"/>
        <v/>
      </c>
      <c r="T783" s="96" t="str">
        <f t="shared" si="62"/>
        <v/>
      </c>
    </row>
    <row r="784" spans="1:20" ht="15" customHeight="1">
      <c r="A784" s="101"/>
      <c r="B784" s="102"/>
      <c r="C784" s="102"/>
      <c r="D784" s="102"/>
      <c r="E784" s="102"/>
      <c r="F784" s="102"/>
      <c r="G784" s="103"/>
      <c r="H784" s="102"/>
      <c r="I784" s="49"/>
      <c r="J784" s="95">
        <f t="shared" si="63"/>
        <v>0</v>
      </c>
      <c r="K784" s="96">
        <f t="shared" si="64"/>
        <v>0</v>
      </c>
      <c r="L784" s="96">
        <f>(D784='SOLICITUD INSCRIPCIÓN'!$D$8)*1</f>
        <v>1</v>
      </c>
      <c r="M784" s="96">
        <f>(RANK($L784,$L$2:$L$1500,0)+COUNTIF($L$2:$L784,L784)-1)*L784</f>
        <v>783</v>
      </c>
      <c r="N784" s="96">
        <f>((D784='SOLICITUD INSCRIPCIÓN'!$D$8)*1)*J784</f>
        <v>0</v>
      </c>
      <c r="O784" s="96">
        <f>(RANK($N784,$N$2:$N$1500,0)+COUNTIF($N$2:$N784,N784)-1)*N784</f>
        <v>0</v>
      </c>
      <c r="P784" s="96">
        <f>((D784='SOLICITUD INSCRIPCIÓN'!$D$8)*1)*K784</f>
        <v>0</v>
      </c>
      <c r="Q784" s="96">
        <f>(RANK($P784,$P$2:$P$1500,0)+COUNTIF($P$2:$P784,P784)-1)*P784</f>
        <v>0</v>
      </c>
      <c r="R784" s="96">
        <f t="shared" si="60"/>
        <v>0</v>
      </c>
      <c r="S784" s="96" t="str">
        <f t="shared" si="61"/>
        <v/>
      </c>
      <c r="T784" s="96" t="str">
        <f t="shared" si="62"/>
        <v/>
      </c>
    </row>
    <row r="785" spans="1:20" ht="15" customHeight="1">
      <c r="A785" s="101"/>
      <c r="B785" s="102"/>
      <c r="C785" s="102"/>
      <c r="D785" s="102"/>
      <c r="E785" s="102"/>
      <c r="F785" s="102"/>
      <c r="G785" s="103"/>
      <c r="H785" s="102"/>
      <c r="I785" s="49"/>
      <c r="J785" s="95">
        <f t="shared" si="63"/>
        <v>0</v>
      </c>
      <c r="K785" s="96">
        <f t="shared" si="64"/>
        <v>0</v>
      </c>
      <c r="L785" s="96">
        <f>(D785='SOLICITUD INSCRIPCIÓN'!$D$8)*1</f>
        <v>1</v>
      </c>
      <c r="M785" s="96">
        <f>(RANK($L785,$L$2:$L$1500,0)+COUNTIF($L$2:$L785,L785)-1)*L785</f>
        <v>784</v>
      </c>
      <c r="N785" s="96">
        <f>((D785='SOLICITUD INSCRIPCIÓN'!$D$8)*1)*J785</f>
        <v>0</v>
      </c>
      <c r="O785" s="96">
        <f>(RANK($N785,$N$2:$N$1500,0)+COUNTIF($N$2:$N785,N785)-1)*N785</f>
        <v>0</v>
      </c>
      <c r="P785" s="96">
        <f>((D785='SOLICITUD INSCRIPCIÓN'!$D$8)*1)*K785</f>
        <v>0</v>
      </c>
      <c r="Q785" s="96">
        <f>(RANK($P785,$P$2:$P$1500,0)+COUNTIF($P$2:$P785,P785)-1)*P785</f>
        <v>0</v>
      </c>
      <c r="R785" s="96">
        <f t="shared" si="60"/>
        <v>0</v>
      </c>
      <c r="S785" s="96" t="str">
        <f t="shared" si="61"/>
        <v/>
      </c>
      <c r="T785" s="96" t="str">
        <f t="shared" si="62"/>
        <v/>
      </c>
    </row>
    <row r="786" spans="1:20" ht="15" customHeight="1">
      <c r="A786" s="101"/>
      <c r="B786" s="102"/>
      <c r="C786" s="102"/>
      <c r="D786" s="102"/>
      <c r="E786" s="102"/>
      <c r="F786" s="102"/>
      <c r="G786" s="103"/>
      <c r="H786" s="102"/>
      <c r="I786" s="49"/>
      <c r="J786" s="95">
        <f t="shared" si="63"/>
        <v>0</v>
      </c>
      <c r="K786" s="96">
        <f t="shared" si="64"/>
        <v>0</v>
      </c>
      <c r="L786" s="96">
        <f>(D786='SOLICITUD INSCRIPCIÓN'!$D$8)*1</f>
        <v>1</v>
      </c>
      <c r="M786" s="96">
        <f>(RANK($L786,$L$2:$L$1500,0)+COUNTIF($L$2:$L786,L786)-1)*L786</f>
        <v>785</v>
      </c>
      <c r="N786" s="96">
        <f>((D786='SOLICITUD INSCRIPCIÓN'!$D$8)*1)*J786</f>
        <v>0</v>
      </c>
      <c r="O786" s="96">
        <f>(RANK($N786,$N$2:$N$1500,0)+COUNTIF($N$2:$N786,N786)-1)*N786</f>
        <v>0</v>
      </c>
      <c r="P786" s="96">
        <f>((D786='SOLICITUD INSCRIPCIÓN'!$D$8)*1)*K786</f>
        <v>0</v>
      </c>
      <c r="Q786" s="96">
        <f>(RANK($P786,$P$2:$P$1500,0)+COUNTIF($P$2:$P786,P786)-1)*P786</f>
        <v>0</v>
      </c>
      <c r="R786" s="96">
        <f t="shared" si="60"/>
        <v>0</v>
      </c>
      <c r="S786" s="96" t="str">
        <f t="shared" si="61"/>
        <v/>
      </c>
      <c r="T786" s="96" t="str">
        <f t="shared" si="62"/>
        <v/>
      </c>
    </row>
    <row r="787" spans="1:20" ht="15" customHeight="1">
      <c r="A787" s="101"/>
      <c r="B787" s="102"/>
      <c r="C787" s="102"/>
      <c r="D787" s="102"/>
      <c r="E787" s="102"/>
      <c r="F787" s="102"/>
      <c r="G787" s="103"/>
      <c r="H787" s="102"/>
      <c r="I787" s="49"/>
      <c r="J787" s="95">
        <f t="shared" si="63"/>
        <v>0</v>
      </c>
      <c r="K787" s="96">
        <f t="shared" si="64"/>
        <v>0</v>
      </c>
      <c r="L787" s="96">
        <f>(D787='SOLICITUD INSCRIPCIÓN'!$D$8)*1</f>
        <v>1</v>
      </c>
      <c r="M787" s="96">
        <f>(RANK($L787,$L$2:$L$1500,0)+COUNTIF($L$2:$L787,L787)-1)*L787</f>
        <v>786</v>
      </c>
      <c r="N787" s="96">
        <f>((D787='SOLICITUD INSCRIPCIÓN'!$D$8)*1)*J787</f>
        <v>0</v>
      </c>
      <c r="O787" s="96">
        <f>(RANK($N787,$N$2:$N$1500,0)+COUNTIF($N$2:$N787,N787)-1)*N787</f>
        <v>0</v>
      </c>
      <c r="P787" s="96">
        <f>((D787='SOLICITUD INSCRIPCIÓN'!$D$8)*1)*K787</f>
        <v>0</v>
      </c>
      <c r="Q787" s="96">
        <f>(RANK($P787,$P$2:$P$1500,0)+COUNTIF($P$2:$P787,P787)-1)*P787</f>
        <v>0</v>
      </c>
      <c r="R787" s="96">
        <f t="shared" si="60"/>
        <v>0</v>
      </c>
      <c r="S787" s="96" t="str">
        <f t="shared" si="61"/>
        <v/>
      </c>
      <c r="T787" s="96" t="str">
        <f t="shared" si="62"/>
        <v/>
      </c>
    </row>
    <row r="788" spans="1:20" ht="15" customHeight="1">
      <c r="A788" s="101"/>
      <c r="B788" s="102"/>
      <c r="C788" s="102"/>
      <c r="D788" s="102"/>
      <c r="E788" s="102"/>
      <c r="F788" s="102"/>
      <c r="G788" s="103"/>
      <c r="H788" s="102"/>
      <c r="I788" s="49"/>
      <c r="J788" s="95">
        <f t="shared" si="63"/>
        <v>0</v>
      </c>
      <c r="K788" s="96">
        <f t="shared" si="64"/>
        <v>0</v>
      </c>
      <c r="L788" s="96">
        <f>(D788='SOLICITUD INSCRIPCIÓN'!$D$8)*1</f>
        <v>1</v>
      </c>
      <c r="M788" s="96">
        <f>(RANK($L788,$L$2:$L$1500,0)+COUNTIF($L$2:$L788,L788)-1)*L788</f>
        <v>787</v>
      </c>
      <c r="N788" s="96">
        <f>((D788='SOLICITUD INSCRIPCIÓN'!$D$8)*1)*J788</f>
        <v>0</v>
      </c>
      <c r="O788" s="96">
        <f>(RANK($N788,$N$2:$N$1500,0)+COUNTIF($N$2:$N788,N788)-1)*N788</f>
        <v>0</v>
      </c>
      <c r="P788" s="96">
        <f>((D788='SOLICITUD INSCRIPCIÓN'!$D$8)*1)*K788</f>
        <v>0</v>
      </c>
      <c r="Q788" s="96">
        <f>(RANK($P788,$P$2:$P$1500,0)+COUNTIF($P$2:$P788,P788)-1)*P788</f>
        <v>0</v>
      </c>
      <c r="R788" s="96">
        <f t="shared" si="60"/>
        <v>0</v>
      </c>
      <c r="S788" s="96" t="str">
        <f t="shared" si="61"/>
        <v/>
      </c>
      <c r="T788" s="96" t="str">
        <f t="shared" si="62"/>
        <v/>
      </c>
    </row>
    <row r="789" spans="1:20" ht="15" customHeight="1">
      <c r="A789" s="101"/>
      <c r="B789" s="102"/>
      <c r="C789" s="102"/>
      <c r="D789" s="102"/>
      <c r="E789" s="102"/>
      <c r="F789" s="102"/>
      <c r="G789" s="103"/>
      <c r="H789" s="102"/>
      <c r="I789" s="49"/>
      <c r="J789" s="95">
        <f t="shared" si="63"/>
        <v>0</v>
      </c>
      <c r="K789" s="96">
        <f t="shared" si="64"/>
        <v>0</v>
      </c>
      <c r="L789" s="96">
        <f>(D789='SOLICITUD INSCRIPCIÓN'!$D$8)*1</f>
        <v>1</v>
      </c>
      <c r="M789" s="96">
        <f>(RANK($L789,$L$2:$L$1500,0)+COUNTIF($L$2:$L789,L789)-1)*L789</f>
        <v>788</v>
      </c>
      <c r="N789" s="96">
        <f>((D789='SOLICITUD INSCRIPCIÓN'!$D$8)*1)*J789</f>
        <v>0</v>
      </c>
      <c r="O789" s="96">
        <f>(RANK($N789,$N$2:$N$1500,0)+COUNTIF($N$2:$N789,N789)-1)*N789</f>
        <v>0</v>
      </c>
      <c r="P789" s="96">
        <f>((D789='SOLICITUD INSCRIPCIÓN'!$D$8)*1)*K789</f>
        <v>0</v>
      </c>
      <c r="Q789" s="96">
        <f>(RANK($P789,$P$2:$P$1500,0)+COUNTIF($P$2:$P789,P789)-1)*P789</f>
        <v>0</v>
      </c>
      <c r="R789" s="96">
        <f t="shared" si="60"/>
        <v>0</v>
      </c>
      <c r="S789" s="96" t="str">
        <f t="shared" si="61"/>
        <v/>
      </c>
      <c r="T789" s="96" t="str">
        <f t="shared" si="62"/>
        <v/>
      </c>
    </row>
    <row r="790" spans="1:20" ht="15" customHeight="1">
      <c r="A790" s="101"/>
      <c r="B790" s="102"/>
      <c r="C790" s="102"/>
      <c r="D790" s="102"/>
      <c r="E790" s="102"/>
      <c r="F790" s="102"/>
      <c r="G790" s="103"/>
      <c r="H790" s="102"/>
      <c r="I790" s="49"/>
      <c r="J790" s="95">
        <f t="shared" si="63"/>
        <v>0</v>
      </c>
      <c r="K790" s="96">
        <f t="shared" si="64"/>
        <v>0</v>
      </c>
      <c r="L790" s="96">
        <f>(D790='SOLICITUD INSCRIPCIÓN'!$D$8)*1</f>
        <v>1</v>
      </c>
      <c r="M790" s="96">
        <f>(RANK($L790,$L$2:$L$1500,0)+COUNTIF($L$2:$L790,L790)-1)*L790</f>
        <v>789</v>
      </c>
      <c r="N790" s="96">
        <f>((D790='SOLICITUD INSCRIPCIÓN'!$D$8)*1)*J790</f>
        <v>0</v>
      </c>
      <c r="O790" s="96">
        <f>(RANK($N790,$N$2:$N$1500,0)+COUNTIF($N$2:$N790,N790)-1)*N790</f>
        <v>0</v>
      </c>
      <c r="P790" s="96">
        <f>((D790='SOLICITUD INSCRIPCIÓN'!$D$8)*1)*K790</f>
        <v>0</v>
      </c>
      <c r="Q790" s="96">
        <f>(RANK($P790,$P$2:$P$1500,0)+COUNTIF($P$2:$P790,P790)-1)*P790</f>
        <v>0</v>
      </c>
      <c r="R790" s="96">
        <f t="shared" si="60"/>
        <v>0</v>
      </c>
      <c r="S790" s="96" t="str">
        <f t="shared" si="61"/>
        <v/>
      </c>
      <c r="T790" s="96" t="str">
        <f t="shared" si="62"/>
        <v/>
      </c>
    </row>
    <row r="791" spans="1:20" ht="15" customHeight="1">
      <c r="A791" s="101"/>
      <c r="B791" s="102"/>
      <c r="C791" s="102"/>
      <c r="D791" s="102"/>
      <c r="E791" s="102"/>
      <c r="F791" s="102"/>
      <c r="G791" s="103"/>
      <c r="H791" s="102"/>
      <c r="I791" s="49"/>
      <c r="J791" s="95">
        <f t="shared" si="63"/>
        <v>0</v>
      </c>
      <c r="K791" s="96">
        <f t="shared" si="64"/>
        <v>0</v>
      </c>
      <c r="L791" s="96">
        <f>(D791='SOLICITUD INSCRIPCIÓN'!$D$8)*1</f>
        <v>1</v>
      </c>
      <c r="M791" s="96">
        <f>(RANK($L791,$L$2:$L$1500,0)+COUNTIF($L$2:$L791,L791)-1)*L791</f>
        <v>790</v>
      </c>
      <c r="N791" s="96">
        <f>((D791='SOLICITUD INSCRIPCIÓN'!$D$8)*1)*J791</f>
        <v>0</v>
      </c>
      <c r="O791" s="96">
        <f>(RANK($N791,$N$2:$N$1500,0)+COUNTIF($N$2:$N791,N791)-1)*N791</f>
        <v>0</v>
      </c>
      <c r="P791" s="96">
        <f>((D791='SOLICITUD INSCRIPCIÓN'!$D$8)*1)*K791</f>
        <v>0</v>
      </c>
      <c r="Q791" s="96">
        <f>(RANK($P791,$P$2:$P$1500,0)+COUNTIF($P$2:$P791,P791)-1)*P791</f>
        <v>0</v>
      </c>
      <c r="R791" s="96">
        <f t="shared" si="60"/>
        <v>0</v>
      </c>
      <c r="S791" s="96" t="str">
        <f t="shared" si="61"/>
        <v/>
      </c>
      <c r="T791" s="96" t="str">
        <f t="shared" si="62"/>
        <v/>
      </c>
    </row>
    <row r="792" spans="1:20" ht="15" customHeight="1">
      <c r="A792" s="101"/>
      <c r="B792" s="102"/>
      <c r="C792" s="102"/>
      <c r="D792" s="102"/>
      <c r="E792" s="102"/>
      <c r="F792" s="102"/>
      <c r="G792" s="103"/>
      <c r="H792" s="102"/>
      <c r="I792" s="49"/>
      <c r="J792" s="95">
        <f t="shared" si="63"/>
        <v>0</v>
      </c>
      <c r="K792" s="96">
        <f t="shared" si="64"/>
        <v>0</v>
      </c>
      <c r="L792" s="96">
        <f>(D792='SOLICITUD INSCRIPCIÓN'!$D$8)*1</f>
        <v>1</v>
      </c>
      <c r="M792" s="96">
        <f>(RANK($L792,$L$2:$L$1500,0)+COUNTIF($L$2:$L792,L792)-1)*L792</f>
        <v>791</v>
      </c>
      <c r="N792" s="96">
        <f>((D792='SOLICITUD INSCRIPCIÓN'!$D$8)*1)*J792</f>
        <v>0</v>
      </c>
      <c r="O792" s="96">
        <f>(RANK($N792,$N$2:$N$1500,0)+COUNTIF($N$2:$N792,N792)-1)*N792</f>
        <v>0</v>
      </c>
      <c r="P792" s="96">
        <f>((D792='SOLICITUD INSCRIPCIÓN'!$D$8)*1)*K792</f>
        <v>0</v>
      </c>
      <c r="Q792" s="96">
        <f>(RANK($P792,$P$2:$P$1500,0)+COUNTIF($P$2:$P792,P792)-1)*P792</f>
        <v>0</v>
      </c>
      <c r="R792" s="96">
        <f t="shared" si="60"/>
        <v>0</v>
      </c>
      <c r="S792" s="96" t="str">
        <f t="shared" si="61"/>
        <v/>
      </c>
      <c r="T792" s="96" t="str">
        <f t="shared" si="62"/>
        <v/>
      </c>
    </row>
    <row r="793" spans="1:20" ht="15" customHeight="1">
      <c r="A793" s="101"/>
      <c r="B793" s="102"/>
      <c r="C793" s="102"/>
      <c r="D793" s="102"/>
      <c r="E793" s="102"/>
      <c r="F793" s="102"/>
      <c r="G793" s="103"/>
      <c r="H793" s="102"/>
      <c r="I793" s="49"/>
      <c r="J793" s="95">
        <f t="shared" si="63"/>
        <v>0</v>
      </c>
      <c r="K793" s="96">
        <f t="shared" si="64"/>
        <v>0</v>
      </c>
      <c r="L793" s="96">
        <f>(D793='SOLICITUD INSCRIPCIÓN'!$D$8)*1</f>
        <v>1</v>
      </c>
      <c r="M793" s="96">
        <f>(RANK($L793,$L$2:$L$1500,0)+COUNTIF($L$2:$L793,L793)-1)*L793</f>
        <v>792</v>
      </c>
      <c r="N793" s="96">
        <f>((D793='SOLICITUD INSCRIPCIÓN'!$D$8)*1)*J793</f>
        <v>0</v>
      </c>
      <c r="O793" s="96">
        <f>(RANK($N793,$N$2:$N$1500,0)+COUNTIF($N$2:$N793,N793)-1)*N793</f>
        <v>0</v>
      </c>
      <c r="P793" s="96">
        <f>((D793='SOLICITUD INSCRIPCIÓN'!$D$8)*1)*K793</f>
        <v>0</v>
      </c>
      <c r="Q793" s="96">
        <f>(RANK($P793,$P$2:$P$1500,0)+COUNTIF($P$2:$P793,P793)-1)*P793</f>
        <v>0</v>
      </c>
      <c r="R793" s="96">
        <f t="shared" si="60"/>
        <v>0</v>
      </c>
      <c r="S793" s="96" t="str">
        <f t="shared" si="61"/>
        <v/>
      </c>
      <c r="T793" s="96" t="str">
        <f t="shared" si="62"/>
        <v/>
      </c>
    </row>
    <row r="794" spans="1:20" ht="15" customHeight="1">
      <c r="A794" s="101"/>
      <c r="B794" s="102"/>
      <c r="C794" s="102"/>
      <c r="D794" s="102"/>
      <c r="E794" s="102"/>
      <c r="F794" s="102"/>
      <c r="G794" s="103"/>
      <c r="H794" s="102"/>
      <c r="I794" s="49"/>
      <c r="J794" s="95">
        <f t="shared" si="63"/>
        <v>0</v>
      </c>
      <c r="K794" s="96">
        <f t="shared" si="64"/>
        <v>0</v>
      </c>
      <c r="L794" s="96">
        <f>(D794='SOLICITUD INSCRIPCIÓN'!$D$8)*1</f>
        <v>1</v>
      </c>
      <c r="M794" s="96">
        <f>(RANK($L794,$L$2:$L$1500,0)+COUNTIF($L$2:$L794,L794)-1)*L794</f>
        <v>793</v>
      </c>
      <c r="N794" s="96">
        <f>((D794='SOLICITUD INSCRIPCIÓN'!$D$8)*1)*J794</f>
        <v>0</v>
      </c>
      <c r="O794" s="96">
        <f>(RANK($N794,$N$2:$N$1500,0)+COUNTIF($N$2:$N794,N794)-1)*N794</f>
        <v>0</v>
      </c>
      <c r="P794" s="96">
        <f>((D794='SOLICITUD INSCRIPCIÓN'!$D$8)*1)*K794</f>
        <v>0</v>
      </c>
      <c r="Q794" s="96">
        <f>(RANK($P794,$P$2:$P$1500,0)+COUNTIF($P$2:$P794,P794)-1)*P794</f>
        <v>0</v>
      </c>
      <c r="R794" s="96">
        <f t="shared" si="60"/>
        <v>0</v>
      </c>
      <c r="S794" s="96" t="str">
        <f t="shared" si="61"/>
        <v/>
      </c>
      <c r="T794" s="96" t="str">
        <f t="shared" si="62"/>
        <v/>
      </c>
    </row>
    <row r="795" spans="1:20" ht="15" customHeight="1">
      <c r="A795" s="101"/>
      <c r="B795" s="102"/>
      <c r="C795" s="102"/>
      <c r="D795" s="102"/>
      <c r="E795" s="102"/>
      <c r="F795" s="102"/>
      <c r="G795" s="103"/>
      <c r="H795" s="102"/>
      <c r="I795" s="49"/>
      <c r="J795" s="95">
        <f t="shared" si="63"/>
        <v>0</v>
      </c>
      <c r="K795" s="96">
        <f t="shared" si="64"/>
        <v>0</v>
      </c>
      <c r="L795" s="96">
        <f>(D795='SOLICITUD INSCRIPCIÓN'!$D$8)*1</f>
        <v>1</v>
      </c>
      <c r="M795" s="96">
        <f>(RANK($L795,$L$2:$L$1500,0)+COUNTIF($L$2:$L795,L795)-1)*L795</f>
        <v>794</v>
      </c>
      <c r="N795" s="96">
        <f>((D795='SOLICITUD INSCRIPCIÓN'!$D$8)*1)*J795</f>
        <v>0</v>
      </c>
      <c r="O795" s="96">
        <f>(RANK($N795,$N$2:$N$1500,0)+COUNTIF($N$2:$N795,N795)-1)*N795</f>
        <v>0</v>
      </c>
      <c r="P795" s="96">
        <f>((D795='SOLICITUD INSCRIPCIÓN'!$D$8)*1)*K795</f>
        <v>0</v>
      </c>
      <c r="Q795" s="96">
        <f>(RANK($P795,$P$2:$P$1500,0)+COUNTIF($P$2:$P795,P795)-1)*P795</f>
        <v>0</v>
      </c>
      <c r="R795" s="96">
        <f t="shared" si="60"/>
        <v>0</v>
      </c>
      <c r="S795" s="96" t="str">
        <f t="shared" si="61"/>
        <v/>
      </c>
      <c r="T795" s="96" t="str">
        <f t="shared" si="62"/>
        <v/>
      </c>
    </row>
    <row r="796" spans="1:20" ht="15" customHeight="1">
      <c r="A796" s="101"/>
      <c r="B796" s="102"/>
      <c r="C796" s="102"/>
      <c r="D796" s="102"/>
      <c r="E796" s="102"/>
      <c r="F796" s="102"/>
      <c r="G796" s="103"/>
      <c r="H796" s="102"/>
      <c r="I796" s="49"/>
      <c r="J796" s="95">
        <f t="shared" si="63"/>
        <v>0</v>
      </c>
      <c r="K796" s="96">
        <f t="shared" si="64"/>
        <v>0</v>
      </c>
      <c r="L796" s="96">
        <f>(D796='SOLICITUD INSCRIPCIÓN'!$D$8)*1</f>
        <v>1</v>
      </c>
      <c r="M796" s="96">
        <f>(RANK($L796,$L$2:$L$1500,0)+COUNTIF($L$2:$L796,L796)-1)*L796</f>
        <v>795</v>
      </c>
      <c r="N796" s="96">
        <f>((D796='SOLICITUD INSCRIPCIÓN'!$D$8)*1)*J796</f>
        <v>0</v>
      </c>
      <c r="O796" s="96">
        <f>(RANK($N796,$N$2:$N$1500,0)+COUNTIF($N$2:$N796,N796)-1)*N796</f>
        <v>0</v>
      </c>
      <c r="P796" s="96">
        <f>((D796='SOLICITUD INSCRIPCIÓN'!$D$8)*1)*K796</f>
        <v>0</v>
      </c>
      <c r="Q796" s="96">
        <f>(RANK($P796,$P$2:$P$1500,0)+COUNTIF($P$2:$P796,P796)-1)*P796</f>
        <v>0</v>
      </c>
      <c r="R796" s="96">
        <f t="shared" si="60"/>
        <v>0</v>
      </c>
      <c r="S796" s="96" t="str">
        <f t="shared" si="61"/>
        <v/>
      </c>
      <c r="T796" s="96" t="str">
        <f t="shared" si="62"/>
        <v/>
      </c>
    </row>
    <row r="797" spans="1:20" ht="15" customHeight="1">
      <c r="A797" s="101"/>
      <c r="B797" s="102"/>
      <c r="C797" s="102"/>
      <c r="D797" s="102"/>
      <c r="E797" s="102"/>
      <c r="F797" s="102"/>
      <c r="G797" s="103"/>
      <c r="H797" s="102"/>
      <c r="I797" s="49"/>
      <c r="J797" s="95">
        <f t="shared" si="63"/>
        <v>0</v>
      </c>
      <c r="K797" s="96">
        <f t="shared" si="64"/>
        <v>0</v>
      </c>
      <c r="L797" s="96">
        <f>(D797='SOLICITUD INSCRIPCIÓN'!$D$8)*1</f>
        <v>1</v>
      </c>
      <c r="M797" s="96">
        <f>(RANK($L797,$L$2:$L$1500,0)+COUNTIF($L$2:$L797,L797)-1)*L797</f>
        <v>796</v>
      </c>
      <c r="N797" s="96">
        <f>((D797='SOLICITUD INSCRIPCIÓN'!$D$8)*1)*J797</f>
        <v>0</v>
      </c>
      <c r="O797" s="96">
        <f>(RANK($N797,$N$2:$N$1500,0)+COUNTIF($N$2:$N797,N797)-1)*N797</f>
        <v>0</v>
      </c>
      <c r="P797" s="96">
        <f>((D797='SOLICITUD INSCRIPCIÓN'!$D$8)*1)*K797</f>
        <v>0</v>
      </c>
      <c r="Q797" s="96">
        <f>(RANK($P797,$P$2:$P$1500,0)+COUNTIF($P$2:$P797,P797)-1)*P797</f>
        <v>0</v>
      </c>
      <c r="R797" s="96">
        <f t="shared" si="60"/>
        <v>0</v>
      </c>
      <c r="S797" s="96" t="str">
        <f t="shared" si="61"/>
        <v/>
      </c>
      <c r="T797" s="96" t="str">
        <f t="shared" si="62"/>
        <v/>
      </c>
    </row>
    <row r="798" spans="1:20" ht="15" customHeight="1">
      <c r="A798" s="101"/>
      <c r="B798" s="102"/>
      <c r="C798" s="102"/>
      <c r="D798" s="102"/>
      <c r="E798" s="102"/>
      <c r="F798" s="102"/>
      <c r="G798" s="103"/>
      <c r="H798" s="102"/>
      <c r="I798" s="49"/>
      <c r="J798" s="95">
        <f t="shared" si="63"/>
        <v>0</v>
      </c>
      <c r="K798" s="96">
        <f t="shared" si="64"/>
        <v>0</v>
      </c>
      <c r="L798" s="96">
        <f>(D798='SOLICITUD INSCRIPCIÓN'!$D$8)*1</f>
        <v>1</v>
      </c>
      <c r="M798" s="96">
        <f>(RANK($L798,$L$2:$L$1500,0)+COUNTIF($L$2:$L798,L798)-1)*L798</f>
        <v>797</v>
      </c>
      <c r="N798" s="96">
        <f>((D798='SOLICITUD INSCRIPCIÓN'!$D$8)*1)*J798</f>
        <v>0</v>
      </c>
      <c r="O798" s="96">
        <f>(RANK($N798,$N$2:$N$1500,0)+COUNTIF($N$2:$N798,N798)-1)*N798</f>
        <v>0</v>
      </c>
      <c r="P798" s="96">
        <f>((D798='SOLICITUD INSCRIPCIÓN'!$D$8)*1)*K798</f>
        <v>0</v>
      </c>
      <c r="Q798" s="96">
        <f>(RANK($P798,$P$2:$P$1500,0)+COUNTIF($P$2:$P798,P798)-1)*P798</f>
        <v>0</v>
      </c>
      <c r="R798" s="96">
        <f t="shared" si="60"/>
        <v>0</v>
      </c>
      <c r="S798" s="96" t="str">
        <f t="shared" si="61"/>
        <v/>
      </c>
      <c r="T798" s="96" t="str">
        <f t="shared" si="62"/>
        <v/>
      </c>
    </row>
    <row r="799" spans="1:20" ht="15" customHeight="1">
      <c r="A799" s="101"/>
      <c r="B799" s="102"/>
      <c r="C799" s="102"/>
      <c r="D799" s="102"/>
      <c r="E799" s="102"/>
      <c r="F799" s="102"/>
      <c r="G799" s="103"/>
      <c r="H799" s="102"/>
      <c r="I799" s="49"/>
      <c r="J799" s="95">
        <f t="shared" si="63"/>
        <v>0</v>
      </c>
      <c r="K799" s="96">
        <f t="shared" si="64"/>
        <v>0</v>
      </c>
      <c r="L799" s="96">
        <f>(D799='SOLICITUD INSCRIPCIÓN'!$D$8)*1</f>
        <v>1</v>
      </c>
      <c r="M799" s="96">
        <f>(RANK($L799,$L$2:$L$1500,0)+COUNTIF($L$2:$L799,L799)-1)*L799</f>
        <v>798</v>
      </c>
      <c r="N799" s="96">
        <f>((D799='SOLICITUD INSCRIPCIÓN'!$D$8)*1)*J799</f>
        <v>0</v>
      </c>
      <c r="O799" s="96">
        <f>(RANK($N799,$N$2:$N$1500,0)+COUNTIF($N$2:$N799,N799)-1)*N799</f>
        <v>0</v>
      </c>
      <c r="P799" s="96">
        <f>((D799='SOLICITUD INSCRIPCIÓN'!$D$8)*1)*K799</f>
        <v>0</v>
      </c>
      <c r="Q799" s="96">
        <f>(RANK($P799,$P$2:$P$1500,0)+COUNTIF($P$2:$P799,P799)-1)*P799</f>
        <v>0</v>
      </c>
      <c r="R799" s="96">
        <f t="shared" si="60"/>
        <v>0</v>
      </c>
      <c r="S799" s="96" t="str">
        <f t="shared" si="61"/>
        <v/>
      </c>
      <c r="T799" s="96" t="str">
        <f t="shared" si="62"/>
        <v/>
      </c>
    </row>
    <row r="800" spans="1:20" ht="15" customHeight="1">
      <c r="A800" s="101"/>
      <c r="B800" s="102"/>
      <c r="C800" s="102"/>
      <c r="D800" s="102"/>
      <c r="E800" s="102"/>
      <c r="F800" s="102"/>
      <c r="G800" s="103"/>
      <c r="H800" s="102"/>
      <c r="I800" s="49"/>
      <c r="J800" s="95">
        <f t="shared" si="63"/>
        <v>0</v>
      </c>
      <c r="K800" s="96">
        <f t="shared" si="64"/>
        <v>0</v>
      </c>
      <c r="L800" s="96">
        <f>(D800='SOLICITUD INSCRIPCIÓN'!$D$8)*1</f>
        <v>1</v>
      </c>
      <c r="M800" s="96">
        <f>(RANK($L800,$L$2:$L$1500,0)+COUNTIF($L$2:$L800,L800)-1)*L800</f>
        <v>799</v>
      </c>
      <c r="N800" s="96">
        <f>((D800='SOLICITUD INSCRIPCIÓN'!$D$8)*1)*J800</f>
        <v>0</v>
      </c>
      <c r="O800" s="96">
        <f>(RANK($N800,$N$2:$N$1500,0)+COUNTIF($N$2:$N800,N800)-1)*N800</f>
        <v>0</v>
      </c>
      <c r="P800" s="96">
        <f>((D800='SOLICITUD INSCRIPCIÓN'!$D$8)*1)*K800</f>
        <v>0</v>
      </c>
      <c r="Q800" s="96">
        <f>(RANK($P800,$P$2:$P$1500,0)+COUNTIF($P$2:$P800,P800)-1)*P800</f>
        <v>0</v>
      </c>
      <c r="R800" s="96">
        <f t="shared" si="60"/>
        <v>0</v>
      </c>
      <c r="S800" s="96" t="str">
        <f t="shared" si="61"/>
        <v/>
      </c>
      <c r="T800" s="96" t="str">
        <f t="shared" si="62"/>
        <v/>
      </c>
    </row>
    <row r="801" spans="1:20" ht="15" customHeight="1">
      <c r="A801" s="101"/>
      <c r="B801" s="102"/>
      <c r="C801" s="102"/>
      <c r="D801" s="102"/>
      <c r="E801" s="102"/>
      <c r="F801" s="102"/>
      <c r="G801" s="103"/>
      <c r="H801" s="102"/>
      <c r="I801" s="49"/>
      <c r="J801" s="95">
        <f t="shared" si="63"/>
        <v>0</v>
      </c>
      <c r="K801" s="96">
        <f t="shared" si="64"/>
        <v>0</v>
      </c>
      <c r="L801" s="96">
        <f>(D801='SOLICITUD INSCRIPCIÓN'!$D$8)*1</f>
        <v>1</v>
      </c>
      <c r="M801" s="96">
        <f>(RANK($L801,$L$2:$L$1500,0)+COUNTIF($L$2:$L801,L801)-1)*L801</f>
        <v>800</v>
      </c>
      <c r="N801" s="96">
        <f>((D801='SOLICITUD INSCRIPCIÓN'!$D$8)*1)*J801</f>
        <v>0</v>
      </c>
      <c r="O801" s="96">
        <f>(RANK($N801,$N$2:$N$1500,0)+COUNTIF($N$2:$N801,N801)-1)*N801</f>
        <v>0</v>
      </c>
      <c r="P801" s="96">
        <f>((D801='SOLICITUD INSCRIPCIÓN'!$D$8)*1)*K801</f>
        <v>0</v>
      </c>
      <c r="Q801" s="96">
        <f>(RANK($P801,$P$2:$P$1500,0)+COUNTIF($P$2:$P801,P801)-1)*P801</f>
        <v>0</v>
      </c>
      <c r="R801" s="96">
        <f t="shared" si="60"/>
        <v>0</v>
      </c>
      <c r="S801" s="96" t="str">
        <f t="shared" si="61"/>
        <v/>
      </c>
      <c r="T801" s="96" t="str">
        <f t="shared" si="62"/>
        <v/>
      </c>
    </row>
    <row r="802" spans="1:20" ht="15" customHeight="1">
      <c r="A802" s="101"/>
      <c r="B802" s="102"/>
      <c r="C802" s="102"/>
      <c r="D802" s="102"/>
      <c r="E802" s="102"/>
      <c r="F802" s="102"/>
      <c r="G802" s="103"/>
      <c r="H802" s="102"/>
      <c r="I802" s="49"/>
      <c r="J802" s="95">
        <f t="shared" si="63"/>
        <v>0</v>
      </c>
      <c r="K802" s="96">
        <f t="shared" si="64"/>
        <v>0</v>
      </c>
      <c r="L802" s="96">
        <f>(D802='SOLICITUD INSCRIPCIÓN'!$D$8)*1</f>
        <v>1</v>
      </c>
      <c r="M802" s="96">
        <f>(RANK($L802,$L$2:$L$1500,0)+COUNTIF($L$2:$L802,L802)-1)*L802</f>
        <v>801</v>
      </c>
      <c r="N802" s="96">
        <f>((D802='SOLICITUD INSCRIPCIÓN'!$D$8)*1)*J802</f>
        <v>0</v>
      </c>
      <c r="O802" s="96">
        <f>(RANK($N802,$N$2:$N$1500,0)+COUNTIF($N$2:$N802,N802)-1)*N802</f>
        <v>0</v>
      </c>
      <c r="P802" s="96">
        <f>((D802='SOLICITUD INSCRIPCIÓN'!$D$8)*1)*K802</f>
        <v>0</v>
      </c>
      <c r="Q802" s="96">
        <f>(RANK($P802,$P$2:$P$1500,0)+COUNTIF($P$2:$P802,P802)-1)*P802</f>
        <v>0</v>
      </c>
      <c r="R802" s="96">
        <f t="shared" si="60"/>
        <v>0</v>
      </c>
      <c r="S802" s="96" t="str">
        <f t="shared" si="61"/>
        <v/>
      </c>
      <c r="T802" s="96" t="str">
        <f t="shared" si="62"/>
        <v/>
      </c>
    </row>
    <row r="803" spans="1:20" ht="15" customHeight="1">
      <c r="A803" s="101"/>
      <c r="B803" s="102"/>
      <c r="C803" s="102"/>
      <c r="D803" s="102"/>
      <c r="E803" s="102"/>
      <c r="F803" s="102"/>
      <c r="G803" s="103"/>
      <c r="H803" s="102"/>
      <c r="I803" s="49"/>
      <c r="J803" s="95">
        <f t="shared" si="63"/>
        <v>0</v>
      </c>
      <c r="K803" s="96">
        <f t="shared" si="64"/>
        <v>0</v>
      </c>
      <c r="L803" s="96">
        <f>(D803='SOLICITUD INSCRIPCIÓN'!$D$8)*1</f>
        <v>1</v>
      </c>
      <c r="M803" s="96">
        <f>(RANK($L803,$L$2:$L$1500,0)+COUNTIF($L$2:$L803,L803)-1)*L803</f>
        <v>802</v>
      </c>
      <c r="N803" s="96">
        <f>((D803='SOLICITUD INSCRIPCIÓN'!$D$8)*1)*J803</f>
        <v>0</v>
      </c>
      <c r="O803" s="96">
        <f>(RANK($N803,$N$2:$N$1500,0)+COUNTIF($N$2:$N803,N803)-1)*N803</f>
        <v>0</v>
      </c>
      <c r="P803" s="96">
        <f>((D803='SOLICITUD INSCRIPCIÓN'!$D$8)*1)*K803</f>
        <v>0</v>
      </c>
      <c r="Q803" s="96">
        <f>(RANK($P803,$P$2:$P$1500,0)+COUNTIF($P$2:$P803,P803)-1)*P803</f>
        <v>0</v>
      </c>
      <c r="R803" s="96">
        <f t="shared" si="60"/>
        <v>0</v>
      </c>
      <c r="S803" s="96" t="str">
        <f t="shared" si="61"/>
        <v/>
      </c>
      <c r="T803" s="96" t="str">
        <f t="shared" si="62"/>
        <v/>
      </c>
    </row>
    <row r="804" spans="1:20" ht="15" customHeight="1">
      <c r="A804" s="101"/>
      <c r="B804" s="102"/>
      <c r="C804" s="102"/>
      <c r="D804" s="102"/>
      <c r="E804" s="102"/>
      <c r="F804" s="102"/>
      <c r="G804" s="103"/>
      <c r="H804" s="102"/>
      <c r="I804" s="49"/>
      <c r="J804" s="95">
        <f t="shared" si="63"/>
        <v>0</v>
      </c>
      <c r="K804" s="96">
        <f t="shared" si="64"/>
        <v>0</v>
      </c>
      <c r="L804" s="96">
        <f>(D804='SOLICITUD INSCRIPCIÓN'!$D$8)*1</f>
        <v>1</v>
      </c>
      <c r="M804" s="96">
        <f>(RANK($L804,$L$2:$L$1500,0)+COUNTIF($L$2:$L804,L804)-1)*L804</f>
        <v>803</v>
      </c>
      <c r="N804" s="96">
        <f>((D804='SOLICITUD INSCRIPCIÓN'!$D$8)*1)*J804</f>
        <v>0</v>
      </c>
      <c r="O804" s="96">
        <f>(RANK($N804,$N$2:$N$1500,0)+COUNTIF($N$2:$N804,N804)-1)*N804</f>
        <v>0</v>
      </c>
      <c r="P804" s="96">
        <f>((D804='SOLICITUD INSCRIPCIÓN'!$D$8)*1)*K804</f>
        <v>0</v>
      </c>
      <c r="Q804" s="96">
        <f>(RANK($P804,$P$2:$P$1500,0)+COUNTIF($P$2:$P804,P804)-1)*P804</f>
        <v>0</v>
      </c>
      <c r="R804" s="96">
        <f t="shared" si="60"/>
        <v>0</v>
      </c>
      <c r="S804" s="96" t="str">
        <f t="shared" si="61"/>
        <v/>
      </c>
      <c r="T804" s="96" t="str">
        <f t="shared" si="62"/>
        <v/>
      </c>
    </row>
    <row r="805" spans="1:20" ht="15" customHeight="1">
      <c r="A805" s="101"/>
      <c r="B805" s="102"/>
      <c r="C805" s="102"/>
      <c r="D805" s="102"/>
      <c r="E805" s="102"/>
      <c r="F805" s="102"/>
      <c r="G805" s="103"/>
      <c r="H805" s="102"/>
      <c r="I805" s="49"/>
      <c r="J805" s="95">
        <f t="shared" si="63"/>
        <v>0</v>
      </c>
      <c r="K805" s="96">
        <f t="shared" si="64"/>
        <v>0</v>
      </c>
      <c r="L805" s="96">
        <f>(D805='SOLICITUD INSCRIPCIÓN'!$D$8)*1</f>
        <v>1</v>
      </c>
      <c r="M805" s="96">
        <f>(RANK($L805,$L$2:$L$1500,0)+COUNTIF($L$2:$L805,L805)-1)*L805</f>
        <v>804</v>
      </c>
      <c r="N805" s="96">
        <f>((D805='SOLICITUD INSCRIPCIÓN'!$D$8)*1)*J805</f>
        <v>0</v>
      </c>
      <c r="O805" s="96">
        <f>(RANK($N805,$N$2:$N$1500,0)+COUNTIF($N$2:$N805,N805)-1)*N805</f>
        <v>0</v>
      </c>
      <c r="P805" s="96">
        <f>((D805='SOLICITUD INSCRIPCIÓN'!$D$8)*1)*K805</f>
        <v>0</v>
      </c>
      <c r="Q805" s="96">
        <f>(RANK($P805,$P$2:$P$1500,0)+COUNTIF($P$2:$P805,P805)-1)*P805</f>
        <v>0</v>
      </c>
      <c r="R805" s="96">
        <f t="shared" si="60"/>
        <v>0</v>
      </c>
      <c r="S805" s="96" t="str">
        <f t="shared" si="61"/>
        <v/>
      </c>
      <c r="T805" s="96" t="str">
        <f t="shared" si="62"/>
        <v/>
      </c>
    </row>
    <row r="806" spans="1:20" ht="15" customHeight="1">
      <c r="A806" s="101"/>
      <c r="B806" s="102"/>
      <c r="C806" s="102"/>
      <c r="D806" s="102"/>
      <c r="E806" s="102"/>
      <c r="F806" s="102"/>
      <c r="G806" s="103"/>
      <c r="H806" s="102"/>
      <c r="I806" s="49"/>
      <c r="J806" s="95">
        <f t="shared" si="63"/>
        <v>0</v>
      </c>
      <c r="K806" s="96">
        <f t="shared" si="64"/>
        <v>0</v>
      </c>
      <c r="L806" s="96">
        <f>(D806='SOLICITUD INSCRIPCIÓN'!$D$8)*1</f>
        <v>1</v>
      </c>
      <c r="M806" s="96">
        <f>(RANK($L806,$L$2:$L$1500,0)+COUNTIF($L$2:$L806,L806)-1)*L806</f>
        <v>805</v>
      </c>
      <c r="N806" s="96">
        <f>((D806='SOLICITUD INSCRIPCIÓN'!$D$8)*1)*J806</f>
        <v>0</v>
      </c>
      <c r="O806" s="96">
        <f>(RANK($N806,$N$2:$N$1500,0)+COUNTIF($N$2:$N806,N806)-1)*N806</f>
        <v>0</v>
      </c>
      <c r="P806" s="96">
        <f>((D806='SOLICITUD INSCRIPCIÓN'!$D$8)*1)*K806</f>
        <v>0</v>
      </c>
      <c r="Q806" s="96">
        <f>(RANK($P806,$P$2:$P$1500,0)+COUNTIF($P$2:$P806,P806)-1)*P806</f>
        <v>0</v>
      </c>
      <c r="R806" s="96">
        <f t="shared" si="60"/>
        <v>0</v>
      </c>
      <c r="S806" s="96" t="str">
        <f t="shared" si="61"/>
        <v/>
      </c>
      <c r="T806" s="96" t="str">
        <f t="shared" si="62"/>
        <v/>
      </c>
    </row>
    <row r="807" spans="1:20" ht="15" customHeight="1">
      <c r="A807" s="101"/>
      <c r="B807" s="102"/>
      <c r="C807" s="102"/>
      <c r="D807" s="102"/>
      <c r="E807" s="102"/>
      <c r="F807" s="102"/>
      <c r="G807" s="103"/>
      <c r="H807" s="102"/>
      <c r="I807" s="49"/>
      <c r="J807" s="95">
        <f t="shared" si="63"/>
        <v>0</v>
      </c>
      <c r="K807" s="96">
        <f t="shared" si="64"/>
        <v>0</v>
      </c>
      <c r="L807" s="96">
        <f>(D807='SOLICITUD INSCRIPCIÓN'!$D$8)*1</f>
        <v>1</v>
      </c>
      <c r="M807" s="96">
        <f>(RANK($L807,$L$2:$L$1500,0)+COUNTIF($L$2:$L807,L807)-1)*L807</f>
        <v>806</v>
      </c>
      <c r="N807" s="96">
        <f>((D807='SOLICITUD INSCRIPCIÓN'!$D$8)*1)*J807</f>
        <v>0</v>
      </c>
      <c r="O807" s="96">
        <f>(RANK($N807,$N$2:$N$1500,0)+COUNTIF($N$2:$N807,N807)-1)*N807</f>
        <v>0</v>
      </c>
      <c r="P807" s="96">
        <f>((D807='SOLICITUD INSCRIPCIÓN'!$D$8)*1)*K807</f>
        <v>0</v>
      </c>
      <c r="Q807" s="96">
        <f>(RANK($P807,$P$2:$P$1500,0)+COUNTIF($P$2:$P807,P807)-1)*P807</f>
        <v>0</v>
      </c>
      <c r="R807" s="96">
        <f t="shared" si="60"/>
        <v>0</v>
      </c>
      <c r="S807" s="96" t="str">
        <f t="shared" si="61"/>
        <v/>
      </c>
      <c r="T807" s="96" t="str">
        <f t="shared" si="62"/>
        <v/>
      </c>
    </row>
    <row r="808" spans="1:20" ht="15" customHeight="1">
      <c r="A808" s="101"/>
      <c r="B808" s="102"/>
      <c r="C808" s="102"/>
      <c r="D808" s="102"/>
      <c r="E808" s="102"/>
      <c r="F808" s="102"/>
      <c r="G808" s="103"/>
      <c r="H808" s="102"/>
      <c r="I808" s="49"/>
      <c r="J808" s="95">
        <f t="shared" si="63"/>
        <v>0</v>
      </c>
      <c r="K808" s="96">
        <f t="shared" si="64"/>
        <v>0</v>
      </c>
      <c r="L808" s="96">
        <f>(D808='SOLICITUD INSCRIPCIÓN'!$D$8)*1</f>
        <v>1</v>
      </c>
      <c r="M808" s="96">
        <f>(RANK($L808,$L$2:$L$1500,0)+COUNTIF($L$2:$L808,L808)-1)*L808</f>
        <v>807</v>
      </c>
      <c r="N808" s="96">
        <f>((D808='SOLICITUD INSCRIPCIÓN'!$D$8)*1)*J808</f>
        <v>0</v>
      </c>
      <c r="O808" s="96">
        <f>(RANK($N808,$N$2:$N$1500,0)+COUNTIF($N$2:$N808,N808)-1)*N808</f>
        <v>0</v>
      </c>
      <c r="P808" s="96">
        <f>((D808='SOLICITUD INSCRIPCIÓN'!$D$8)*1)*K808</f>
        <v>0</v>
      </c>
      <c r="Q808" s="96">
        <f>(RANK($P808,$P$2:$P$1500,0)+COUNTIF($P$2:$P808,P808)-1)*P808</f>
        <v>0</v>
      </c>
      <c r="R808" s="96">
        <f t="shared" si="60"/>
        <v>0</v>
      </c>
      <c r="S808" s="96" t="str">
        <f t="shared" si="61"/>
        <v/>
      </c>
      <c r="T808" s="96" t="str">
        <f t="shared" si="62"/>
        <v/>
      </c>
    </row>
    <row r="809" spans="1:20" ht="15" customHeight="1">
      <c r="A809" s="101"/>
      <c r="B809" s="102"/>
      <c r="C809" s="102"/>
      <c r="D809" s="102"/>
      <c r="E809" s="102"/>
      <c r="F809" s="102"/>
      <c r="G809" s="103"/>
      <c r="H809" s="102"/>
      <c r="I809" s="104"/>
      <c r="J809" s="95">
        <f t="shared" si="63"/>
        <v>0</v>
      </c>
      <c r="K809" s="96">
        <f t="shared" si="64"/>
        <v>0</v>
      </c>
      <c r="L809" s="96">
        <f>(D809='SOLICITUD INSCRIPCIÓN'!$D$8)*1</f>
        <v>1</v>
      </c>
      <c r="M809" s="96">
        <f>(RANK($L809,$L$2:$L$1500,0)+COUNTIF($L$2:$L809,L809)-1)*L809</f>
        <v>808</v>
      </c>
      <c r="N809" s="96">
        <f>((D809='SOLICITUD INSCRIPCIÓN'!$D$8)*1)*J809</f>
        <v>0</v>
      </c>
      <c r="O809" s="96">
        <f>(RANK($N809,$N$2:$N$1500,0)+COUNTIF($N$2:$N809,N809)-1)*N809</f>
        <v>0</v>
      </c>
      <c r="P809" s="96">
        <f>((D809='SOLICITUD INSCRIPCIÓN'!$D$8)*1)*K809</f>
        <v>0</v>
      </c>
      <c r="Q809" s="96">
        <f>(RANK($P809,$P$2:$P$1500,0)+COUNTIF($P$2:$P809,P809)-1)*P809</f>
        <v>0</v>
      </c>
      <c r="R809" s="96">
        <f t="shared" si="60"/>
        <v>0</v>
      </c>
      <c r="S809" s="96" t="str">
        <f t="shared" si="61"/>
        <v/>
      </c>
      <c r="T809" s="96" t="str">
        <f t="shared" si="62"/>
        <v/>
      </c>
    </row>
    <row r="810" spans="1:20" ht="15" customHeight="1">
      <c r="A810" s="101"/>
      <c r="B810" s="102"/>
      <c r="C810" s="102"/>
      <c r="D810" s="102"/>
      <c r="E810" s="102"/>
      <c r="F810" s="102"/>
      <c r="G810" s="103"/>
      <c r="H810" s="102"/>
      <c r="I810" s="104"/>
      <c r="J810" s="95">
        <f t="shared" si="63"/>
        <v>0</v>
      </c>
      <c r="K810" s="96">
        <f t="shared" si="64"/>
        <v>0</v>
      </c>
      <c r="L810" s="96">
        <f>(D810='SOLICITUD INSCRIPCIÓN'!$D$8)*1</f>
        <v>1</v>
      </c>
      <c r="M810" s="96">
        <f>(RANK($L810,$L$2:$L$1500,0)+COUNTIF($L$2:$L810,L810)-1)*L810</f>
        <v>809</v>
      </c>
      <c r="N810" s="96">
        <f>((D810='SOLICITUD INSCRIPCIÓN'!$D$8)*1)*J810</f>
        <v>0</v>
      </c>
      <c r="O810" s="96">
        <f>(RANK($N810,$N$2:$N$1500,0)+COUNTIF($N$2:$N810,N810)-1)*N810</f>
        <v>0</v>
      </c>
      <c r="P810" s="96">
        <f>((D810='SOLICITUD INSCRIPCIÓN'!$D$8)*1)*K810</f>
        <v>0</v>
      </c>
      <c r="Q810" s="96">
        <f>(RANK($P810,$P$2:$P$1500,0)+COUNTIF($P$2:$P810,P810)-1)*P810</f>
        <v>0</v>
      </c>
      <c r="R810" s="96">
        <f t="shared" si="60"/>
        <v>0</v>
      </c>
      <c r="S810" s="96" t="str">
        <f t="shared" si="61"/>
        <v/>
      </c>
      <c r="T810" s="96" t="str">
        <f t="shared" si="62"/>
        <v/>
      </c>
    </row>
    <row r="811" spans="1:20" ht="15" customHeight="1">
      <c r="A811" s="101"/>
      <c r="B811" s="102"/>
      <c r="C811" s="102"/>
      <c r="D811" s="102"/>
      <c r="E811" s="102"/>
      <c r="F811" s="102"/>
      <c r="G811" s="103"/>
      <c r="H811" s="102"/>
      <c r="I811" s="49"/>
      <c r="J811" s="95">
        <f t="shared" si="63"/>
        <v>0</v>
      </c>
      <c r="K811" s="96">
        <f t="shared" si="64"/>
        <v>0</v>
      </c>
      <c r="L811" s="96">
        <f>(D811='SOLICITUD INSCRIPCIÓN'!$D$8)*1</f>
        <v>1</v>
      </c>
      <c r="M811" s="96">
        <f>(RANK($L811,$L$2:$L$1500,0)+COUNTIF($L$2:$L811,L811)-1)*L811</f>
        <v>810</v>
      </c>
      <c r="N811" s="96">
        <f>((D811='SOLICITUD INSCRIPCIÓN'!$D$8)*1)*J811</f>
        <v>0</v>
      </c>
      <c r="O811" s="96">
        <f>(RANK($N811,$N$2:$N$1500,0)+COUNTIF($N$2:$N811,N811)-1)*N811</f>
        <v>0</v>
      </c>
      <c r="P811" s="96">
        <f>((D811='SOLICITUD INSCRIPCIÓN'!$D$8)*1)*K811</f>
        <v>0</v>
      </c>
      <c r="Q811" s="96">
        <f>(RANK($P811,$P$2:$P$1500,0)+COUNTIF($P$2:$P811,P811)-1)*P811</f>
        <v>0</v>
      </c>
      <c r="R811" s="96">
        <f t="shared" si="60"/>
        <v>0</v>
      </c>
      <c r="S811" s="96" t="str">
        <f t="shared" si="61"/>
        <v/>
      </c>
      <c r="T811" s="96" t="str">
        <f t="shared" si="62"/>
        <v/>
      </c>
    </row>
    <row r="812" spans="1:20" ht="15" customHeight="1">
      <c r="A812" s="101"/>
      <c r="B812" s="102"/>
      <c r="C812" s="102"/>
      <c r="D812" s="102"/>
      <c r="E812" s="102"/>
      <c r="F812" s="102"/>
      <c r="G812" s="103"/>
      <c r="H812" s="102"/>
      <c r="I812" s="49"/>
      <c r="J812" s="95">
        <f t="shared" si="63"/>
        <v>0</v>
      </c>
      <c r="K812" s="96">
        <f t="shared" si="64"/>
        <v>0</v>
      </c>
      <c r="L812" s="96">
        <f>(D812='SOLICITUD INSCRIPCIÓN'!$D$8)*1</f>
        <v>1</v>
      </c>
      <c r="M812" s="96">
        <f>(RANK($L812,$L$2:$L$1500,0)+COUNTIF($L$2:$L812,L812)-1)*L812</f>
        <v>811</v>
      </c>
      <c r="N812" s="96">
        <f>((D812='SOLICITUD INSCRIPCIÓN'!$D$8)*1)*J812</f>
        <v>0</v>
      </c>
      <c r="O812" s="96">
        <f>(RANK($N812,$N$2:$N$1500,0)+COUNTIF($N$2:$N812,N812)-1)*N812</f>
        <v>0</v>
      </c>
      <c r="P812" s="96">
        <f>((D812='SOLICITUD INSCRIPCIÓN'!$D$8)*1)*K812</f>
        <v>0</v>
      </c>
      <c r="Q812" s="96">
        <f>(RANK($P812,$P$2:$P$1500,0)+COUNTIF($P$2:$P812,P812)-1)*P812</f>
        <v>0</v>
      </c>
      <c r="R812" s="96">
        <f t="shared" si="60"/>
        <v>0</v>
      </c>
      <c r="S812" s="96" t="str">
        <f t="shared" si="61"/>
        <v/>
      </c>
      <c r="T812" s="96" t="str">
        <f t="shared" si="62"/>
        <v/>
      </c>
    </row>
    <row r="813" spans="1:20" ht="15" customHeight="1">
      <c r="A813" s="101"/>
      <c r="B813" s="102"/>
      <c r="C813" s="102"/>
      <c r="D813" s="102"/>
      <c r="E813" s="102"/>
      <c r="F813" s="102"/>
      <c r="G813" s="103"/>
      <c r="H813" s="102"/>
      <c r="I813" s="49"/>
      <c r="J813" s="95">
        <f t="shared" si="63"/>
        <v>0</v>
      </c>
      <c r="K813" s="96">
        <f t="shared" si="64"/>
        <v>0</v>
      </c>
      <c r="L813" s="96">
        <f>(D813='SOLICITUD INSCRIPCIÓN'!$D$8)*1</f>
        <v>1</v>
      </c>
      <c r="M813" s="96">
        <f>(RANK($L813,$L$2:$L$1500,0)+COUNTIF($L$2:$L813,L813)-1)*L813</f>
        <v>812</v>
      </c>
      <c r="N813" s="96">
        <f>((D813='SOLICITUD INSCRIPCIÓN'!$D$8)*1)*J813</f>
        <v>0</v>
      </c>
      <c r="O813" s="96">
        <f>(RANK($N813,$N$2:$N$1500,0)+COUNTIF($N$2:$N813,N813)-1)*N813</f>
        <v>0</v>
      </c>
      <c r="P813" s="96">
        <f>((D813='SOLICITUD INSCRIPCIÓN'!$D$8)*1)*K813</f>
        <v>0</v>
      </c>
      <c r="Q813" s="96">
        <f>(RANK($P813,$P$2:$P$1500,0)+COUNTIF($P$2:$P813,P813)-1)*P813</f>
        <v>0</v>
      </c>
      <c r="R813" s="96">
        <f t="shared" si="60"/>
        <v>0</v>
      </c>
      <c r="S813" s="96" t="str">
        <f t="shared" si="61"/>
        <v/>
      </c>
      <c r="T813" s="96" t="str">
        <f t="shared" si="62"/>
        <v/>
      </c>
    </row>
    <row r="814" spans="1:20" ht="15" customHeight="1">
      <c r="A814" s="101"/>
      <c r="B814" s="102"/>
      <c r="C814" s="102"/>
      <c r="D814" s="102"/>
      <c r="E814" s="102"/>
      <c r="F814" s="102"/>
      <c r="G814" s="103"/>
      <c r="H814" s="102"/>
      <c r="I814" s="49"/>
      <c r="J814" s="95">
        <f t="shared" si="63"/>
        <v>0</v>
      </c>
      <c r="K814" s="96">
        <f t="shared" si="64"/>
        <v>0</v>
      </c>
      <c r="L814" s="96">
        <f>(D814='SOLICITUD INSCRIPCIÓN'!$D$8)*1</f>
        <v>1</v>
      </c>
      <c r="M814" s="96">
        <f>(RANK($L814,$L$2:$L$1500,0)+COUNTIF($L$2:$L814,L814)-1)*L814</f>
        <v>813</v>
      </c>
      <c r="N814" s="96">
        <f>((D814='SOLICITUD INSCRIPCIÓN'!$D$8)*1)*J814</f>
        <v>0</v>
      </c>
      <c r="O814" s="96">
        <f>(RANK($N814,$N$2:$N$1500,0)+COUNTIF($N$2:$N814,N814)-1)*N814</f>
        <v>0</v>
      </c>
      <c r="P814" s="96">
        <f>((D814='SOLICITUD INSCRIPCIÓN'!$D$8)*1)*K814</f>
        <v>0</v>
      </c>
      <c r="Q814" s="96">
        <f>(RANK($P814,$P$2:$P$1500,0)+COUNTIF($P$2:$P814,P814)-1)*P814</f>
        <v>0</v>
      </c>
      <c r="R814" s="96">
        <f t="shared" si="60"/>
        <v>0</v>
      </c>
      <c r="S814" s="96" t="str">
        <f t="shared" si="61"/>
        <v/>
      </c>
      <c r="T814" s="96" t="str">
        <f t="shared" si="62"/>
        <v/>
      </c>
    </row>
    <row r="815" spans="1:20" ht="15" customHeight="1">
      <c r="A815" s="101"/>
      <c r="B815" s="102"/>
      <c r="C815" s="102"/>
      <c r="D815" s="102"/>
      <c r="E815" s="102"/>
      <c r="F815" s="102"/>
      <c r="G815" s="103"/>
      <c r="H815" s="102"/>
      <c r="I815" s="49"/>
      <c r="J815" s="95">
        <f t="shared" si="63"/>
        <v>0</v>
      </c>
      <c r="K815" s="96">
        <f t="shared" si="64"/>
        <v>0</v>
      </c>
      <c r="L815" s="96">
        <f>(D815='SOLICITUD INSCRIPCIÓN'!$D$8)*1</f>
        <v>1</v>
      </c>
      <c r="M815" s="96">
        <f>(RANK($L815,$L$2:$L$1500,0)+COUNTIF($L$2:$L815,L815)-1)*L815</f>
        <v>814</v>
      </c>
      <c r="N815" s="96">
        <f>((D815='SOLICITUD INSCRIPCIÓN'!$D$8)*1)*J815</f>
        <v>0</v>
      </c>
      <c r="O815" s="96">
        <f>(RANK($N815,$N$2:$N$1500,0)+COUNTIF($N$2:$N815,N815)-1)*N815</f>
        <v>0</v>
      </c>
      <c r="P815" s="96">
        <f>((D815='SOLICITUD INSCRIPCIÓN'!$D$8)*1)*K815</f>
        <v>0</v>
      </c>
      <c r="Q815" s="96">
        <f>(RANK($P815,$P$2:$P$1500,0)+COUNTIF($P$2:$P815,P815)-1)*P815</f>
        <v>0</v>
      </c>
      <c r="R815" s="96">
        <f t="shared" si="60"/>
        <v>0</v>
      </c>
      <c r="S815" s="96" t="str">
        <f t="shared" si="61"/>
        <v/>
      </c>
      <c r="T815" s="96" t="str">
        <f t="shared" si="62"/>
        <v/>
      </c>
    </row>
    <row r="816" spans="1:20" ht="15" customHeight="1">
      <c r="A816" s="101"/>
      <c r="B816" s="102"/>
      <c r="C816" s="102"/>
      <c r="D816" s="102"/>
      <c r="E816" s="102"/>
      <c r="F816" s="102"/>
      <c r="G816" s="103"/>
      <c r="H816" s="102"/>
      <c r="I816" s="49"/>
      <c r="J816" s="95">
        <f t="shared" si="63"/>
        <v>0</v>
      </c>
      <c r="K816" s="96">
        <f t="shared" si="64"/>
        <v>0</v>
      </c>
      <c r="L816" s="96">
        <f>(D816='SOLICITUD INSCRIPCIÓN'!$D$8)*1</f>
        <v>1</v>
      </c>
      <c r="M816" s="96">
        <f>(RANK($L816,$L$2:$L$1500,0)+COUNTIF($L$2:$L816,L816)-1)*L816</f>
        <v>815</v>
      </c>
      <c r="N816" s="96">
        <f>((D816='SOLICITUD INSCRIPCIÓN'!$D$8)*1)*J816</f>
        <v>0</v>
      </c>
      <c r="O816" s="96">
        <f>(RANK($N816,$N$2:$N$1500,0)+COUNTIF($N$2:$N816,N816)-1)*N816</f>
        <v>0</v>
      </c>
      <c r="P816" s="96">
        <f>((D816='SOLICITUD INSCRIPCIÓN'!$D$8)*1)*K816</f>
        <v>0</v>
      </c>
      <c r="Q816" s="96">
        <f>(RANK($P816,$P$2:$P$1500,0)+COUNTIF($P$2:$P816,P816)-1)*P816</f>
        <v>0</v>
      </c>
      <c r="R816" s="96">
        <f t="shared" si="60"/>
        <v>0</v>
      </c>
      <c r="S816" s="96" t="str">
        <f t="shared" si="61"/>
        <v/>
      </c>
      <c r="T816" s="96" t="str">
        <f t="shared" si="62"/>
        <v/>
      </c>
    </row>
    <row r="817" spans="1:20" ht="15" customHeight="1">
      <c r="A817" s="101"/>
      <c r="B817" s="102"/>
      <c r="C817" s="102"/>
      <c r="D817" s="102"/>
      <c r="E817" s="102"/>
      <c r="F817" s="102"/>
      <c r="G817" s="103"/>
      <c r="H817" s="102"/>
      <c r="I817" s="49"/>
      <c r="J817" s="95">
        <f t="shared" si="63"/>
        <v>0</v>
      </c>
      <c r="K817" s="96">
        <f t="shared" si="64"/>
        <v>0</v>
      </c>
      <c r="L817" s="96">
        <f>(D817='SOLICITUD INSCRIPCIÓN'!$D$8)*1</f>
        <v>1</v>
      </c>
      <c r="M817" s="96">
        <f>(RANK($L817,$L$2:$L$1500,0)+COUNTIF($L$2:$L817,L817)-1)*L817</f>
        <v>816</v>
      </c>
      <c r="N817" s="96">
        <f>((D817='SOLICITUD INSCRIPCIÓN'!$D$8)*1)*J817</f>
        <v>0</v>
      </c>
      <c r="O817" s="96">
        <f>(RANK($N817,$N$2:$N$1500,0)+COUNTIF($N$2:$N817,N817)-1)*N817</f>
        <v>0</v>
      </c>
      <c r="P817" s="96">
        <f>((D817='SOLICITUD INSCRIPCIÓN'!$D$8)*1)*K817</f>
        <v>0</v>
      </c>
      <c r="Q817" s="96">
        <f>(RANK($P817,$P$2:$P$1500,0)+COUNTIF($P$2:$P817,P817)-1)*P817</f>
        <v>0</v>
      </c>
      <c r="R817" s="96">
        <f t="shared" si="60"/>
        <v>0</v>
      </c>
      <c r="S817" s="96" t="str">
        <f t="shared" si="61"/>
        <v/>
      </c>
      <c r="T817" s="96" t="str">
        <f t="shared" si="62"/>
        <v/>
      </c>
    </row>
    <row r="818" spans="1:20" ht="15" customHeight="1">
      <c r="A818" s="101"/>
      <c r="B818" s="102"/>
      <c r="C818" s="102"/>
      <c r="D818" s="102"/>
      <c r="E818" s="102"/>
      <c r="F818" s="102"/>
      <c r="G818" s="103"/>
      <c r="H818" s="102"/>
      <c r="I818" s="49"/>
      <c r="J818" s="95">
        <f t="shared" si="63"/>
        <v>0</v>
      </c>
      <c r="K818" s="96">
        <f t="shared" si="64"/>
        <v>0</v>
      </c>
      <c r="L818" s="96">
        <f>(D818='SOLICITUD INSCRIPCIÓN'!$D$8)*1</f>
        <v>1</v>
      </c>
      <c r="M818" s="96">
        <f>(RANK($L818,$L$2:$L$1500,0)+COUNTIF($L$2:$L818,L818)-1)*L818</f>
        <v>817</v>
      </c>
      <c r="N818" s="96">
        <f>((D818='SOLICITUD INSCRIPCIÓN'!$D$8)*1)*J818</f>
        <v>0</v>
      </c>
      <c r="O818" s="96">
        <f>(RANK($N818,$N$2:$N$1500,0)+COUNTIF($N$2:$N818,N818)-1)*N818</f>
        <v>0</v>
      </c>
      <c r="P818" s="96">
        <f>((D818='SOLICITUD INSCRIPCIÓN'!$D$8)*1)*K818</f>
        <v>0</v>
      </c>
      <c r="Q818" s="96">
        <f>(RANK($P818,$P$2:$P$1500,0)+COUNTIF($P$2:$P818,P818)-1)*P818</f>
        <v>0</v>
      </c>
      <c r="R818" s="96">
        <f t="shared" si="60"/>
        <v>0</v>
      </c>
      <c r="S818" s="96" t="str">
        <f t="shared" si="61"/>
        <v/>
      </c>
      <c r="T818" s="96" t="str">
        <f t="shared" si="62"/>
        <v/>
      </c>
    </row>
    <row r="819" spans="1:20" ht="15" customHeight="1">
      <c r="A819" s="101"/>
      <c r="B819" s="102"/>
      <c r="C819" s="102"/>
      <c r="D819" s="102"/>
      <c r="E819" s="102"/>
      <c r="F819" s="102"/>
      <c r="G819" s="103"/>
      <c r="H819" s="102"/>
      <c r="I819" s="49"/>
      <c r="J819" s="95">
        <f t="shared" si="63"/>
        <v>0</v>
      </c>
      <c r="K819" s="96">
        <f t="shared" si="64"/>
        <v>0</v>
      </c>
      <c r="L819" s="96">
        <f>(D819='SOLICITUD INSCRIPCIÓN'!$D$8)*1</f>
        <v>1</v>
      </c>
      <c r="M819" s="96">
        <f>(RANK($L819,$L$2:$L$1500,0)+COUNTIF($L$2:$L819,L819)-1)*L819</f>
        <v>818</v>
      </c>
      <c r="N819" s="96">
        <f>((D819='SOLICITUD INSCRIPCIÓN'!$D$8)*1)*J819</f>
        <v>0</v>
      </c>
      <c r="O819" s="96">
        <f>(RANK($N819,$N$2:$N$1500,0)+COUNTIF($N$2:$N819,N819)-1)*N819</f>
        <v>0</v>
      </c>
      <c r="P819" s="96">
        <f>((D819='SOLICITUD INSCRIPCIÓN'!$D$8)*1)*K819</f>
        <v>0</v>
      </c>
      <c r="Q819" s="96">
        <f>(RANK($P819,$P$2:$P$1500,0)+COUNTIF($P$2:$P819,P819)-1)*P819</f>
        <v>0</v>
      </c>
      <c r="R819" s="96">
        <f t="shared" si="60"/>
        <v>0</v>
      </c>
      <c r="S819" s="96" t="str">
        <f t="shared" si="61"/>
        <v/>
      </c>
      <c r="T819" s="96" t="str">
        <f t="shared" si="62"/>
        <v/>
      </c>
    </row>
    <row r="820" spans="1:20" ht="15" customHeight="1">
      <c r="A820" s="101"/>
      <c r="B820" s="102"/>
      <c r="C820" s="102"/>
      <c r="D820" s="102"/>
      <c r="E820" s="102"/>
      <c r="F820" s="102"/>
      <c r="G820" s="103"/>
      <c r="H820" s="102"/>
      <c r="I820" s="49"/>
      <c r="J820" s="95">
        <f t="shared" si="63"/>
        <v>0</v>
      </c>
      <c r="K820" s="96">
        <f t="shared" si="64"/>
        <v>0</v>
      </c>
      <c r="L820" s="96">
        <f>(D820='SOLICITUD INSCRIPCIÓN'!$D$8)*1</f>
        <v>1</v>
      </c>
      <c r="M820" s="96">
        <f>(RANK($L820,$L$2:$L$1500,0)+COUNTIF($L$2:$L820,L820)-1)*L820</f>
        <v>819</v>
      </c>
      <c r="N820" s="96">
        <f>((D820='SOLICITUD INSCRIPCIÓN'!$D$8)*1)*J820</f>
        <v>0</v>
      </c>
      <c r="O820" s="96">
        <f>(RANK($N820,$N$2:$N$1500,0)+COUNTIF($N$2:$N820,N820)-1)*N820</f>
        <v>0</v>
      </c>
      <c r="P820" s="96">
        <f>((D820='SOLICITUD INSCRIPCIÓN'!$D$8)*1)*K820</f>
        <v>0</v>
      </c>
      <c r="Q820" s="96">
        <f>(RANK($P820,$P$2:$P$1500,0)+COUNTIF($P$2:$P820,P820)-1)*P820</f>
        <v>0</v>
      </c>
      <c r="R820" s="96">
        <f t="shared" si="60"/>
        <v>0</v>
      </c>
      <c r="S820" s="96" t="str">
        <f t="shared" si="61"/>
        <v/>
      </c>
      <c r="T820" s="96" t="str">
        <f t="shared" si="62"/>
        <v/>
      </c>
    </row>
    <row r="821" spans="1:20" ht="15" customHeight="1">
      <c r="A821" s="101"/>
      <c r="B821" s="102"/>
      <c r="C821" s="102"/>
      <c r="D821" s="102"/>
      <c r="E821" s="102"/>
      <c r="F821" s="102"/>
      <c r="G821" s="103"/>
      <c r="H821" s="102"/>
      <c r="I821" s="49"/>
      <c r="J821" s="95">
        <f t="shared" si="63"/>
        <v>0</v>
      </c>
      <c r="K821" s="96">
        <f t="shared" si="64"/>
        <v>0</v>
      </c>
      <c r="L821" s="96">
        <f>(D821='SOLICITUD INSCRIPCIÓN'!$D$8)*1</f>
        <v>1</v>
      </c>
      <c r="M821" s="96">
        <f>(RANK($L821,$L$2:$L$1500,0)+COUNTIF($L$2:$L821,L821)-1)*L821</f>
        <v>820</v>
      </c>
      <c r="N821" s="96">
        <f>((D821='SOLICITUD INSCRIPCIÓN'!$D$8)*1)*J821</f>
        <v>0</v>
      </c>
      <c r="O821" s="96">
        <f>(RANK($N821,$N$2:$N$1500,0)+COUNTIF($N$2:$N821,N821)-1)*N821</f>
        <v>0</v>
      </c>
      <c r="P821" s="96">
        <f>((D821='SOLICITUD INSCRIPCIÓN'!$D$8)*1)*K821</f>
        <v>0</v>
      </c>
      <c r="Q821" s="96">
        <f>(RANK($P821,$P$2:$P$1500,0)+COUNTIF($P$2:$P821,P821)-1)*P821</f>
        <v>0</v>
      </c>
      <c r="R821" s="96">
        <f t="shared" si="60"/>
        <v>0</v>
      </c>
      <c r="S821" s="96" t="str">
        <f t="shared" si="61"/>
        <v/>
      </c>
      <c r="T821" s="96" t="str">
        <f t="shared" si="62"/>
        <v/>
      </c>
    </row>
    <row r="822" spans="1:20" ht="15" customHeight="1">
      <c r="A822" s="101"/>
      <c r="B822" s="102"/>
      <c r="C822" s="102"/>
      <c r="D822" s="102"/>
      <c r="E822" s="102"/>
      <c r="F822" s="102"/>
      <c r="G822" s="103"/>
      <c r="H822" s="102"/>
      <c r="I822" s="49"/>
      <c r="J822" s="95">
        <f t="shared" si="63"/>
        <v>0</v>
      </c>
      <c r="K822" s="96">
        <f t="shared" si="64"/>
        <v>0</v>
      </c>
      <c r="L822" s="96">
        <f>(D822='SOLICITUD INSCRIPCIÓN'!$D$8)*1</f>
        <v>1</v>
      </c>
      <c r="M822" s="96">
        <f>(RANK($L822,$L$2:$L$1500,0)+COUNTIF($L$2:$L822,L822)-1)*L822</f>
        <v>821</v>
      </c>
      <c r="N822" s="96">
        <f>((D822='SOLICITUD INSCRIPCIÓN'!$D$8)*1)*J822</f>
        <v>0</v>
      </c>
      <c r="O822" s="96">
        <f>(RANK($N822,$N$2:$N$1500,0)+COUNTIF($N$2:$N822,N822)-1)*N822</f>
        <v>0</v>
      </c>
      <c r="P822" s="96">
        <f>((D822='SOLICITUD INSCRIPCIÓN'!$D$8)*1)*K822</f>
        <v>0</v>
      </c>
      <c r="Q822" s="96">
        <f>(RANK($P822,$P$2:$P$1500,0)+COUNTIF($P$2:$P822,P822)-1)*P822</f>
        <v>0</v>
      </c>
      <c r="R822" s="96">
        <f t="shared" si="60"/>
        <v>0</v>
      </c>
      <c r="S822" s="96" t="str">
        <f t="shared" si="61"/>
        <v/>
      </c>
      <c r="T822" s="96" t="str">
        <f t="shared" si="62"/>
        <v/>
      </c>
    </row>
    <row r="823" spans="1:20" ht="15" customHeight="1">
      <c r="A823" s="101"/>
      <c r="B823" s="102"/>
      <c r="C823" s="102"/>
      <c r="D823" s="102"/>
      <c r="E823" s="102"/>
      <c r="F823" s="102"/>
      <c r="G823" s="103"/>
      <c r="H823" s="102"/>
      <c r="I823" s="49"/>
      <c r="J823" s="95">
        <f t="shared" si="63"/>
        <v>0</v>
      </c>
      <c r="K823" s="96">
        <f t="shared" si="64"/>
        <v>0</v>
      </c>
      <c r="L823" s="96">
        <f>(D823='SOLICITUD INSCRIPCIÓN'!$D$8)*1</f>
        <v>1</v>
      </c>
      <c r="M823" s="96">
        <f>(RANK($L823,$L$2:$L$1500,0)+COUNTIF($L$2:$L823,L823)-1)*L823</f>
        <v>822</v>
      </c>
      <c r="N823" s="96">
        <f>((D823='SOLICITUD INSCRIPCIÓN'!$D$8)*1)*J823</f>
        <v>0</v>
      </c>
      <c r="O823" s="96">
        <f>(RANK($N823,$N$2:$N$1500,0)+COUNTIF($N$2:$N823,N823)-1)*N823</f>
        <v>0</v>
      </c>
      <c r="P823" s="96">
        <f>((D823='SOLICITUD INSCRIPCIÓN'!$D$8)*1)*K823</f>
        <v>0</v>
      </c>
      <c r="Q823" s="96">
        <f>(RANK($P823,$P$2:$P$1500,0)+COUNTIF($P$2:$P823,P823)-1)*P823</f>
        <v>0</v>
      </c>
      <c r="R823" s="96">
        <f t="shared" si="60"/>
        <v>0</v>
      </c>
      <c r="S823" s="96" t="str">
        <f t="shared" si="61"/>
        <v/>
      </c>
      <c r="T823" s="96" t="str">
        <f t="shared" si="62"/>
        <v/>
      </c>
    </row>
    <row r="824" spans="1:20" ht="15" customHeight="1">
      <c r="A824" s="101"/>
      <c r="B824" s="102"/>
      <c r="C824" s="102"/>
      <c r="D824" s="102"/>
      <c r="E824" s="102"/>
      <c r="F824" s="102"/>
      <c r="G824" s="103"/>
      <c r="H824" s="102"/>
      <c r="I824" s="49"/>
      <c r="J824" s="95">
        <f t="shared" si="63"/>
        <v>0</v>
      </c>
      <c r="K824" s="96">
        <f t="shared" si="64"/>
        <v>0</v>
      </c>
      <c r="L824" s="96">
        <f>(D824='SOLICITUD INSCRIPCIÓN'!$D$8)*1</f>
        <v>1</v>
      </c>
      <c r="M824" s="96">
        <f>(RANK($L824,$L$2:$L$1500,0)+COUNTIF($L$2:$L824,L824)-1)*L824</f>
        <v>823</v>
      </c>
      <c r="N824" s="96">
        <f>((D824='SOLICITUD INSCRIPCIÓN'!$D$8)*1)*J824</f>
        <v>0</v>
      </c>
      <c r="O824" s="96">
        <f>(RANK($N824,$N$2:$N$1500,0)+COUNTIF($N$2:$N824,N824)-1)*N824</f>
        <v>0</v>
      </c>
      <c r="P824" s="96">
        <f>((D824='SOLICITUD INSCRIPCIÓN'!$D$8)*1)*K824</f>
        <v>0</v>
      </c>
      <c r="Q824" s="96">
        <f>(RANK($P824,$P$2:$P$1500,0)+COUNTIF($P$2:$P824,P824)-1)*P824</f>
        <v>0</v>
      </c>
      <c r="R824" s="96">
        <f t="shared" si="60"/>
        <v>0</v>
      </c>
      <c r="S824" s="96" t="str">
        <f t="shared" si="61"/>
        <v/>
      </c>
      <c r="T824" s="96" t="str">
        <f t="shared" si="62"/>
        <v/>
      </c>
    </row>
    <row r="825" spans="1:20" ht="15" customHeight="1">
      <c r="A825" s="101"/>
      <c r="B825" s="102"/>
      <c r="C825" s="102"/>
      <c r="D825" s="102"/>
      <c r="E825" s="102"/>
      <c r="F825" s="102"/>
      <c r="G825" s="103"/>
      <c r="H825" s="102"/>
      <c r="I825" s="49"/>
      <c r="J825" s="95">
        <f t="shared" si="63"/>
        <v>0</v>
      </c>
      <c r="K825" s="96">
        <f t="shared" si="64"/>
        <v>0</v>
      </c>
      <c r="L825" s="96">
        <f>(D825='SOLICITUD INSCRIPCIÓN'!$D$8)*1</f>
        <v>1</v>
      </c>
      <c r="M825" s="96">
        <f>(RANK($L825,$L$2:$L$1500,0)+COUNTIF($L$2:$L825,L825)-1)*L825</f>
        <v>824</v>
      </c>
      <c r="N825" s="96">
        <f>((D825='SOLICITUD INSCRIPCIÓN'!$D$8)*1)*J825</f>
        <v>0</v>
      </c>
      <c r="O825" s="96">
        <f>(RANK($N825,$N$2:$N$1500,0)+COUNTIF($N$2:$N825,N825)-1)*N825</f>
        <v>0</v>
      </c>
      <c r="P825" s="96">
        <f>((D825='SOLICITUD INSCRIPCIÓN'!$D$8)*1)*K825</f>
        <v>0</v>
      </c>
      <c r="Q825" s="96">
        <f>(RANK($P825,$P$2:$P$1500,0)+COUNTIF($P$2:$P825,P825)-1)*P825</f>
        <v>0</v>
      </c>
      <c r="R825" s="96">
        <f t="shared" si="60"/>
        <v>0</v>
      </c>
      <c r="S825" s="96" t="str">
        <f t="shared" si="61"/>
        <v/>
      </c>
      <c r="T825" s="96" t="str">
        <f t="shared" si="62"/>
        <v/>
      </c>
    </row>
    <row r="826" spans="1:20" ht="15" customHeight="1">
      <c r="A826" s="101"/>
      <c r="B826" s="102"/>
      <c r="C826" s="102"/>
      <c r="D826" s="102"/>
      <c r="E826" s="102"/>
      <c r="F826" s="102"/>
      <c r="G826" s="103"/>
      <c r="H826" s="102"/>
      <c r="I826" s="49"/>
      <c r="J826" s="95">
        <f t="shared" si="63"/>
        <v>0</v>
      </c>
      <c r="K826" s="96">
        <f t="shared" si="64"/>
        <v>0</v>
      </c>
      <c r="L826" s="96">
        <f>(D826='SOLICITUD INSCRIPCIÓN'!$D$8)*1</f>
        <v>1</v>
      </c>
      <c r="M826" s="96">
        <f>(RANK($L826,$L$2:$L$1500,0)+COUNTIF($L$2:$L826,L826)-1)*L826</f>
        <v>825</v>
      </c>
      <c r="N826" s="96">
        <f>((D826='SOLICITUD INSCRIPCIÓN'!$D$8)*1)*J826</f>
        <v>0</v>
      </c>
      <c r="O826" s="96">
        <f>(RANK($N826,$N$2:$N$1500,0)+COUNTIF($N$2:$N826,N826)-1)*N826</f>
        <v>0</v>
      </c>
      <c r="P826" s="96">
        <f>((D826='SOLICITUD INSCRIPCIÓN'!$D$8)*1)*K826</f>
        <v>0</v>
      </c>
      <c r="Q826" s="96">
        <f>(RANK($P826,$P$2:$P$1500,0)+COUNTIF($P$2:$P826,P826)-1)*P826</f>
        <v>0</v>
      </c>
      <c r="R826" s="96">
        <f t="shared" si="60"/>
        <v>0</v>
      </c>
      <c r="S826" s="96" t="str">
        <f t="shared" si="61"/>
        <v/>
      </c>
      <c r="T826" s="96" t="str">
        <f t="shared" si="62"/>
        <v/>
      </c>
    </row>
    <row r="827" spans="1:20" ht="15" customHeight="1">
      <c r="A827" s="101"/>
      <c r="B827" s="102"/>
      <c r="C827" s="102"/>
      <c r="D827" s="102"/>
      <c r="E827" s="102"/>
      <c r="F827" s="102"/>
      <c r="G827" s="103"/>
      <c r="H827" s="102"/>
      <c r="I827" s="49"/>
      <c r="J827" s="95">
        <f t="shared" si="63"/>
        <v>0</v>
      </c>
      <c r="K827" s="96">
        <f t="shared" si="64"/>
        <v>0</v>
      </c>
      <c r="L827" s="96">
        <f>(D827='SOLICITUD INSCRIPCIÓN'!$D$8)*1</f>
        <v>1</v>
      </c>
      <c r="M827" s="96">
        <f>(RANK($L827,$L$2:$L$1500,0)+COUNTIF($L$2:$L827,L827)-1)*L827</f>
        <v>826</v>
      </c>
      <c r="N827" s="96">
        <f>((D827='SOLICITUD INSCRIPCIÓN'!$D$8)*1)*J827</f>
        <v>0</v>
      </c>
      <c r="O827" s="96">
        <f>(RANK($N827,$N$2:$N$1500,0)+COUNTIF($N$2:$N827,N827)-1)*N827</f>
        <v>0</v>
      </c>
      <c r="P827" s="96">
        <f>((D827='SOLICITUD INSCRIPCIÓN'!$D$8)*1)*K827</f>
        <v>0</v>
      </c>
      <c r="Q827" s="96">
        <f>(RANK($P827,$P$2:$P$1500,0)+COUNTIF($P$2:$P827,P827)-1)*P827</f>
        <v>0</v>
      </c>
      <c r="R827" s="96">
        <f t="shared" si="60"/>
        <v>0</v>
      </c>
      <c r="S827" s="96" t="str">
        <f t="shared" si="61"/>
        <v/>
      </c>
      <c r="T827" s="96" t="str">
        <f t="shared" si="62"/>
        <v/>
      </c>
    </row>
    <row r="828" spans="1:20" ht="15" customHeight="1">
      <c r="A828" s="101"/>
      <c r="B828" s="102"/>
      <c r="C828" s="102"/>
      <c r="D828" s="102"/>
      <c r="E828" s="102"/>
      <c r="F828" s="102"/>
      <c r="G828" s="103"/>
      <c r="H828" s="102"/>
      <c r="I828" s="49"/>
      <c r="J828" s="95">
        <f t="shared" si="63"/>
        <v>0</v>
      </c>
      <c r="K828" s="96">
        <f t="shared" si="64"/>
        <v>0</v>
      </c>
      <c r="L828" s="96">
        <f>(D828='SOLICITUD INSCRIPCIÓN'!$D$8)*1</f>
        <v>1</v>
      </c>
      <c r="M828" s="96">
        <f>(RANK($L828,$L$2:$L$1500,0)+COUNTIF($L$2:$L828,L828)-1)*L828</f>
        <v>827</v>
      </c>
      <c r="N828" s="96">
        <f>((D828='SOLICITUD INSCRIPCIÓN'!$D$8)*1)*J828</f>
        <v>0</v>
      </c>
      <c r="O828" s="96">
        <f>(RANK($N828,$N$2:$N$1500,0)+COUNTIF($N$2:$N828,N828)-1)*N828</f>
        <v>0</v>
      </c>
      <c r="P828" s="96">
        <f>((D828='SOLICITUD INSCRIPCIÓN'!$D$8)*1)*K828</f>
        <v>0</v>
      </c>
      <c r="Q828" s="96">
        <f>(RANK($P828,$P$2:$P$1500,0)+COUNTIF($P$2:$P828,P828)-1)*P828</f>
        <v>0</v>
      </c>
      <c r="R828" s="96">
        <f t="shared" si="60"/>
        <v>0</v>
      </c>
      <c r="S828" s="96" t="str">
        <f t="shared" si="61"/>
        <v/>
      </c>
      <c r="T828" s="96" t="str">
        <f t="shared" si="62"/>
        <v/>
      </c>
    </row>
    <row r="829" spans="1:20" ht="15" customHeight="1">
      <c r="A829" s="101"/>
      <c r="B829" s="102"/>
      <c r="C829" s="102"/>
      <c r="D829" s="102"/>
      <c r="E829" s="102"/>
      <c r="F829" s="102"/>
      <c r="G829" s="103"/>
      <c r="H829" s="102"/>
      <c r="I829" s="49"/>
      <c r="J829" s="95">
        <f t="shared" si="63"/>
        <v>0</v>
      </c>
      <c r="K829" s="96">
        <f t="shared" si="64"/>
        <v>0</v>
      </c>
      <c r="L829" s="96">
        <f>(D829='SOLICITUD INSCRIPCIÓN'!$D$8)*1</f>
        <v>1</v>
      </c>
      <c r="M829" s="96">
        <f>(RANK($L829,$L$2:$L$1500,0)+COUNTIF($L$2:$L829,L829)-1)*L829</f>
        <v>828</v>
      </c>
      <c r="N829" s="96">
        <f>((D829='SOLICITUD INSCRIPCIÓN'!$D$8)*1)*J829</f>
        <v>0</v>
      </c>
      <c r="O829" s="96">
        <f>(RANK($N829,$N$2:$N$1500,0)+COUNTIF($N$2:$N829,N829)-1)*N829</f>
        <v>0</v>
      </c>
      <c r="P829" s="96">
        <f>((D829='SOLICITUD INSCRIPCIÓN'!$D$8)*1)*K829</f>
        <v>0</v>
      </c>
      <c r="Q829" s="96">
        <f>(RANK($P829,$P$2:$P$1500,0)+COUNTIF($P$2:$P829,P829)-1)*P829</f>
        <v>0</v>
      </c>
      <c r="R829" s="96">
        <f t="shared" si="60"/>
        <v>0</v>
      </c>
      <c r="S829" s="96" t="str">
        <f t="shared" si="61"/>
        <v/>
      </c>
      <c r="T829" s="96" t="str">
        <f t="shared" si="62"/>
        <v/>
      </c>
    </row>
    <row r="830" spans="1:20" ht="15" customHeight="1">
      <c r="A830" s="101"/>
      <c r="B830" s="102"/>
      <c r="C830" s="102"/>
      <c r="D830" s="102"/>
      <c r="E830" s="102"/>
      <c r="F830" s="102"/>
      <c r="G830" s="103"/>
      <c r="H830" s="102"/>
      <c r="I830" s="49"/>
      <c r="J830" s="95">
        <f t="shared" si="63"/>
        <v>0</v>
      </c>
      <c r="K830" s="96">
        <f t="shared" si="64"/>
        <v>0</v>
      </c>
      <c r="L830" s="96">
        <f>(D830='SOLICITUD INSCRIPCIÓN'!$D$8)*1</f>
        <v>1</v>
      </c>
      <c r="M830" s="96">
        <f>(RANK($L830,$L$2:$L$1500,0)+COUNTIF($L$2:$L830,L830)-1)*L830</f>
        <v>829</v>
      </c>
      <c r="N830" s="96">
        <f>((D830='SOLICITUD INSCRIPCIÓN'!$D$8)*1)*J830</f>
        <v>0</v>
      </c>
      <c r="O830" s="96">
        <f>(RANK($N830,$N$2:$N$1500,0)+COUNTIF($N$2:$N830,N830)-1)*N830</f>
        <v>0</v>
      </c>
      <c r="P830" s="96">
        <f>((D830='SOLICITUD INSCRIPCIÓN'!$D$8)*1)*K830</f>
        <v>0</v>
      </c>
      <c r="Q830" s="96">
        <f>(RANK($P830,$P$2:$P$1500,0)+COUNTIF($P$2:$P830,P830)-1)*P830</f>
        <v>0</v>
      </c>
      <c r="R830" s="96">
        <f t="shared" si="60"/>
        <v>0</v>
      </c>
      <c r="S830" s="96" t="str">
        <f t="shared" si="61"/>
        <v/>
      </c>
      <c r="T830" s="96" t="str">
        <f t="shared" si="62"/>
        <v/>
      </c>
    </row>
    <row r="831" spans="1:20" ht="15" customHeight="1">
      <c r="A831" s="101"/>
      <c r="B831" s="102"/>
      <c r="C831" s="102"/>
      <c r="D831" s="102"/>
      <c r="E831" s="102"/>
      <c r="F831" s="102"/>
      <c r="G831" s="103"/>
      <c r="H831" s="102"/>
      <c r="I831" s="49"/>
      <c r="J831" s="95">
        <f t="shared" si="63"/>
        <v>0</v>
      </c>
      <c r="K831" s="96">
        <f t="shared" si="64"/>
        <v>0</v>
      </c>
      <c r="L831" s="96">
        <f>(D831='SOLICITUD INSCRIPCIÓN'!$D$8)*1</f>
        <v>1</v>
      </c>
      <c r="M831" s="96">
        <f>(RANK($L831,$L$2:$L$1500,0)+COUNTIF($L$2:$L831,L831)-1)*L831</f>
        <v>830</v>
      </c>
      <c r="N831" s="96">
        <f>((D831='SOLICITUD INSCRIPCIÓN'!$D$8)*1)*J831</f>
        <v>0</v>
      </c>
      <c r="O831" s="96">
        <f>(RANK($N831,$N$2:$N$1500,0)+COUNTIF($N$2:$N831,N831)-1)*N831</f>
        <v>0</v>
      </c>
      <c r="P831" s="96">
        <f>((D831='SOLICITUD INSCRIPCIÓN'!$D$8)*1)*K831</f>
        <v>0</v>
      </c>
      <c r="Q831" s="96">
        <f>(RANK($P831,$P$2:$P$1500,0)+COUNTIF($P$2:$P831,P831)-1)*P831</f>
        <v>0</v>
      </c>
      <c r="R831" s="96">
        <f t="shared" si="60"/>
        <v>0</v>
      </c>
      <c r="S831" s="96" t="str">
        <f t="shared" si="61"/>
        <v/>
      </c>
      <c r="T831" s="96" t="str">
        <f t="shared" si="62"/>
        <v/>
      </c>
    </row>
    <row r="832" spans="1:20" ht="15" customHeight="1">
      <c r="A832" s="101"/>
      <c r="B832" s="102"/>
      <c r="C832" s="102"/>
      <c r="D832" s="102"/>
      <c r="E832" s="102"/>
      <c r="F832" s="102"/>
      <c r="G832" s="103"/>
      <c r="H832" s="102"/>
      <c r="I832" s="49"/>
      <c r="J832" s="95">
        <f t="shared" si="63"/>
        <v>0</v>
      </c>
      <c r="K832" s="96">
        <f t="shared" si="64"/>
        <v>0</v>
      </c>
      <c r="L832" s="96">
        <f>(D832='SOLICITUD INSCRIPCIÓN'!$D$8)*1</f>
        <v>1</v>
      </c>
      <c r="M832" s="96">
        <f>(RANK($L832,$L$2:$L$1500,0)+COUNTIF($L$2:$L832,L832)-1)*L832</f>
        <v>831</v>
      </c>
      <c r="N832" s="96">
        <f>((D832='SOLICITUD INSCRIPCIÓN'!$D$8)*1)*J832</f>
        <v>0</v>
      </c>
      <c r="O832" s="96">
        <f>(RANK($N832,$N$2:$N$1500,0)+COUNTIF($N$2:$N832,N832)-1)*N832</f>
        <v>0</v>
      </c>
      <c r="P832" s="96">
        <f>((D832='SOLICITUD INSCRIPCIÓN'!$D$8)*1)*K832</f>
        <v>0</v>
      </c>
      <c r="Q832" s="96">
        <f>(RANK($P832,$P$2:$P$1500,0)+COUNTIF($P$2:$P832,P832)-1)*P832</f>
        <v>0</v>
      </c>
      <c r="R832" s="96">
        <f t="shared" si="60"/>
        <v>0</v>
      </c>
      <c r="S832" s="96" t="str">
        <f t="shared" si="61"/>
        <v/>
      </c>
      <c r="T832" s="96" t="str">
        <f t="shared" si="62"/>
        <v/>
      </c>
    </row>
    <row r="833" spans="1:20" ht="15" customHeight="1">
      <c r="A833" s="101"/>
      <c r="B833" s="102"/>
      <c r="C833" s="102"/>
      <c r="D833" s="102"/>
      <c r="E833" s="102"/>
      <c r="F833" s="102"/>
      <c r="G833" s="103"/>
      <c r="H833" s="102"/>
      <c r="I833" s="49"/>
      <c r="J833" s="95">
        <f t="shared" si="63"/>
        <v>0</v>
      </c>
      <c r="K833" s="96">
        <f t="shared" si="64"/>
        <v>0</v>
      </c>
      <c r="L833" s="96">
        <f>(D833='SOLICITUD INSCRIPCIÓN'!$D$8)*1</f>
        <v>1</v>
      </c>
      <c r="M833" s="96">
        <f>(RANK($L833,$L$2:$L$1500,0)+COUNTIF($L$2:$L833,L833)-1)*L833</f>
        <v>832</v>
      </c>
      <c r="N833" s="96">
        <f>((D833='SOLICITUD INSCRIPCIÓN'!$D$8)*1)*J833</f>
        <v>0</v>
      </c>
      <c r="O833" s="96">
        <f>(RANK($N833,$N$2:$N$1500,0)+COUNTIF($N$2:$N833,N833)-1)*N833</f>
        <v>0</v>
      </c>
      <c r="P833" s="96">
        <f>((D833='SOLICITUD INSCRIPCIÓN'!$D$8)*1)*K833</f>
        <v>0</v>
      </c>
      <c r="Q833" s="96">
        <f>(RANK($P833,$P$2:$P$1500,0)+COUNTIF($P$2:$P833,P833)-1)*P833</f>
        <v>0</v>
      </c>
      <c r="R833" s="96">
        <f t="shared" si="60"/>
        <v>0</v>
      </c>
      <c r="S833" s="96" t="str">
        <f t="shared" si="61"/>
        <v/>
      </c>
      <c r="T833" s="96" t="str">
        <f t="shared" si="62"/>
        <v/>
      </c>
    </row>
    <row r="834" spans="1:20" ht="15" customHeight="1">
      <c r="A834" s="101"/>
      <c r="B834" s="102"/>
      <c r="C834" s="102"/>
      <c r="D834" s="102"/>
      <c r="E834" s="102"/>
      <c r="F834" s="102"/>
      <c r="G834" s="103"/>
      <c r="H834" s="102"/>
      <c r="I834" s="49"/>
      <c r="J834" s="95">
        <f t="shared" si="63"/>
        <v>0</v>
      </c>
      <c r="K834" s="96">
        <f t="shared" si="64"/>
        <v>0</v>
      </c>
      <c r="L834" s="96">
        <f>(D834='SOLICITUD INSCRIPCIÓN'!$D$8)*1</f>
        <v>1</v>
      </c>
      <c r="M834" s="96">
        <f>(RANK($L834,$L$2:$L$1500,0)+COUNTIF($L$2:$L834,L834)-1)*L834</f>
        <v>833</v>
      </c>
      <c r="N834" s="96">
        <f>((D834='SOLICITUD INSCRIPCIÓN'!$D$8)*1)*J834</f>
        <v>0</v>
      </c>
      <c r="O834" s="96">
        <f>(RANK($N834,$N$2:$N$1500,0)+COUNTIF($N$2:$N834,N834)-1)*N834</f>
        <v>0</v>
      </c>
      <c r="P834" s="96">
        <f>((D834='SOLICITUD INSCRIPCIÓN'!$D$8)*1)*K834</f>
        <v>0</v>
      </c>
      <c r="Q834" s="96">
        <f>(RANK($P834,$P$2:$P$1500,0)+COUNTIF($P$2:$P834,P834)-1)*P834</f>
        <v>0</v>
      </c>
      <c r="R834" s="96">
        <f t="shared" ref="R834:R897" si="65">IFERROR(INDEX(registros,MATCH(ROW()-1,$M$2:$M$1500,0),1),"")</f>
        <v>0</v>
      </c>
      <c r="S834" s="96" t="str">
        <f t="shared" ref="S834:S897" si="66">IFERROR(INDEX(registros,MATCH(ROW()-1,$O$2:$O$1500,0),1),"")</f>
        <v/>
      </c>
      <c r="T834" s="96" t="str">
        <f t="shared" ref="T834:T897" si="67">IFERROR(INDEX(registros,MATCH(ROW()-1,$Q$2:$Q$1500,0),1),"")</f>
        <v/>
      </c>
    </row>
    <row r="835" spans="1:20" ht="15" customHeight="1">
      <c r="A835" s="101"/>
      <c r="B835" s="102"/>
      <c r="C835" s="102"/>
      <c r="D835" s="102"/>
      <c r="E835" s="102"/>
      <c r="F835" s="102"/>
      <c r="G835" s="103"/>
      <c r="H835" s="102"/>
      <c r="I835" s="49"/>
      <c r="J835" s="95">
        <f t="shared" ref="J835:J898" si="68">(I835=$J$1)*1</f>
        <v>0</v>
      </c>
      <c r="K835" s="96">
        <f t="shared" ref="K835:K898" si="69">(I835=$K$1)*1</f>
        <v>0</v>
      </c>
      <c r="L835" s="96">
        <f>(D835='SOLICITUD INSCRIPCIÓN'!$D$8)*1</f>
        <v>1</v>
      </c>
      <c r="M835" s="96">
        <f>(RANK($L835,$L$2:$L$1500,0)+COUNTIF($L$2:$L835,L835)-1)*L835</f>
        <v>834</v>
      </c>
      <c r="N835" s="96">
        <f>((D835='SOLICITUD INSCRIPCIÓN'!$D$8)*1)*J835</f>
        <v>0</v>
      </c>
      <c r="O835" s="96">
        <f>(RANK($N835,$N$2:$N$1500,0)+COUNTIF($N$2:$N835,N835)-1)*N835</f>
        <v>0</v>
      </c>
      <c r="P835" s="96">
        <f>((D835='SOLICITUD INSCRIPCIÓN'!$D$8)*1)*K835</f>
        <v>0</v>
      </c>
      <c r="Q835" s="96">
        <f>(RANK($P835,$P$2:$P$1500,0)+COUNTIF($P$2:$P835,P835)-1)*P835</f>
        <v>0</v>
      </c>
      <c r="R835" s="96">
        <f t="shared" si="65"/>
        <v>0</v>
      </c>
      <c r="S835" s="96" t="str">
        <f t="shared" si="66"/>
        <v/>
      </c>
      <c r="T835" s="96" t="str">
        <f t="shared" si="67"/>
        <v/>
      </c>
    </row>
    <row r="836" spans="1:20" ht="15" customHeight="1">
      <c r="A836" s="101"/>
      <c r="B836" s="102"/>
      <c r="C836" s="102"/>
      <c r="D836" s="102"/>
      <c r="E836" s="102"/>
      <c r="F836" s="102"/>
      <c r="G836" s="103"/>
      <c r="H836" s="102"/>
      <c r="I836" s="49"/>
      <c r="J836" s="95">
        <f t="shared" si="68"/>
        <v>0</v>
      </c>
      <c r="K836" s="96">
        <f t="shared" si="69"/>
        <v>0</v>
      </c>
      <c r="L836" s="96">
        <f>(D836='SOLICITUD INSCRIPCIÓN'!$D$8)*1</f>
        <v>1</v>
      </c>
      <c r="M836" s="96">
        <f>(RANK($L836,$L$2:$L$1500,0)+COUNTIF($L$2:$L836,L836)-1)*L836</f>
        <v>835</v>
      </c>
      <c r="N836" s="96">
        <f>((D836='SOLICITUD INSCRIPCIÓN'!$D$8)*1)*J836</f>
        <v>0</v>
      </c>
      <c r="O836" s="96">
        <f>(RANK($N836,$N$2:$N$1500,0)+COUNTIF($N$2:$N836,N836)-1)*N836</f>
        <v>0</v>
      </c>
      <c r="P836" s="96">
        <f>((D836='SOLICITUD INSCRIPCIÓN'!$D$8)*1)*K836</f>
        <v>0</v>
      </c>
      <c r="Q836" s="96">
        <f>(RANK($P836,$P$2:$P$1500,0)+COUNTIF($P$2:$P836,P836)-1)*P836</f>
        <v>0</v>
      </c>
      <c r="R836" s="96">
        <f t="shared" si="65"/>
        <v>0</v>
      </c>
      <c r="S836" s="96" t="str">
        <f t="shared" si="66"/>
        <v/>
      </c>
      <c r="T836" s="96" t="str">
        <f t="shared" si="67"/>
        <v/>
      </c>
    </row>
    <row r="837" spans="1:20" ht="15" customHeight="1">
      <c r="A837" s="101"/>
      <c r="B837" s="102"/>
      <c r="C837" s="102"/>
      <c r="D837" s="102"/>
      <c r="E837" s="102"/>
      <c r="F837" s="102"/>
      <c r="G837" s="103"/>
      <c r="H837" s="102"/>
      <c r="I837" s="49"/>
      <c r="J837" s="95">
        <f t="shared" si="68"/>
        <v>0</v>
      </c>
      <c r="K837" s="96">
        <f t="shared" si="69"/>
        <v>0</v>
      </c>
      <c r="L837" s="96">
        <f>(D837='SOLICITUD INSCRIPCIÓN'!$D$8)*1</f>
        <v>1</v>
      </c>
      <c r="M837" s="96">
        <f>(RANK($L837,$L$2:$L$1500,0)+COUNTIF($L$2:$L837,L837)-1)*L837</f>
        <v>836</v>
      </c>
      <c r="N837" s="96">
        <f>((D837='SOLICITUD INSCRIPCIÓN'!$D$8)*1)*J837</f>
        <v>0</v>
      </c>
      <c r="O837" s="96">
        <f>(RANK($N837,$N$2:$N$1500,0)+COUNTIF($N$2:$N837,N837)-1)*N837</f>
        <v>0</v>
      </c>
      <c r="P837" s="96">
        <f>((D837='SOLICITUD INSCRIPCIÓN'!$D$8)*1)*K837</f>
        <v>0</v>
      </c>
      <c r="Q837" s="96">
        <f>(RANK($P837,$P$2:$P$1500,0)+COUNTIF($P$2:$P837,P837)-1)*P837</f>
        <v>0</v>
      </c>
      <c r="R837" s="96">
        <f t="shared" si="65"/>
        <v>0</v>
      </c>
      <c r="S837" s="96" t="str">
        <f t="shared" si="66"/>
        <v/>
      </c>
      <c r="T837" s="96" t="str">
        <f t="shared" si="67"/>
        <v/>
      </c>
    </row>
    <row r="838" spans="1:20" ht="15" customHeight="1">
      <c r="A838" s="101"/>
      <c r="B838" s="102"/>
      <c r="C838" s="102"/>
      <c r="D838" s="102"/>
      <c r="E838" s="102"/>
      <c r="F838" s="102"/>
      <c r="G838" s="103"/>
      <c r="H838" s="102"/>
      <c r="I838" s="49"/>
      <c r="J838" s="95">
        <f t="shared" si="68"/>
        <v>0</v>
      </c>
      <c r="K838" s="96">
        <f t="shared" si="69"/>
        <v>0</v>
      </c>
      <c r="L838" s="96">
        <f>(D838='SOLICITUD INSCRIPCIÓN'!$D$8)*1</f>
        <v>1</v>
      </c>
      <c r="M838" s="96">
        <f>(RANK($L838,$L$2:$L$1500,0)+COUNTIF($L$2:$L838,L838)-1)*L838</f>
        <v>837</v>
      </c>
      <c r="N838" s="96">
        <f>((D838='SOLICITUD INSCRIPCIÓN'!$D$8)*1)*J838</f>
        <v>0</v>
      </c>
      <c r="O838" s="96">
        <f>(RANK($N838,$N$2:$N$1500,0)+COUNTIF($N$2:$N838,N838)-1)*N838</f>
        <v>0</v>
      </c>
      <c r="P838" s="96">
        <f>((D838='SOLICITUD INSCRIPCIÓN'!$D$8)*1)*K838</f>
        <v>0</v>
      </c>
      <c r="Q838" s="96">
        <f>(RANK($P838,$P$2:$P$1500,0)+COUNTIF($P$2:$P838,P838)-1)*P838</f>
        <v>0</v>
      </c>
      <c r="R838" s="96">
        <f t="shared" si="65"/>
        <v>0</v>
      </c>
      <c r="S838" s="96" t="str">
        <f t="shared" si="66"/>
        <v/>
      </c>
      <c r="T838" s="96" t="str">
        <f t="shared" si="67"/>
        <v/>
      </c>
    </row>
    <row r="839" spans="1:20" ht="15" customHeight="1">
      <c r="A839" s="101"/>
      <c r="B839" s="102"/>
      <c r="C839" s="102"/>
      <c r="D839" s="102"/>
      <c r="E839" s="102"/>
      <c r="F839" s="102"/>
      <c r="G839" s="103"/>
      <c r="H839" s="102"/>
      <c r="I839" s="49"/>
      <c r="J839" s="95">
        <f t="shared" si="68"/>
        <v>0</v>
      </c>
      <c r="K839" s="96">
        <f t="shared" si="69"/>
        <v>0</v>
      </c>
      <c r="L839" s="96">
        <f>(D839='SOLICITUD INSCRIPCIÓN'!$D$8)*1</f>
        <v>1</v>
      </c>
      <c r="M839" s="96">
        <f>(RANK($L839,$L$2:$L$1500,0)+COUNTIF($L$2:$L839,L839)-1)*L839</f>
        <v>838</v>
      </c>
      <c r="N839" s="96">
        <f>((D839='SOLICITUD INSCRIPCIÓN'!$D$8)*1)*J839</f>
        <v>0</v>
      </c>
      <c r="O839" s="96">
        <f>(RANK($N839,$N$2:$N$1500,0)+COUNTIF($N$2:$N839,N839)-1)*N839</f>
        <v>0</v>
      </c>
      <c r="P839" s="96">
        <f>((D839='SOLICITUD INSCRIPCIÓN'!$D$8)*1)*K839</f>
        <v>0</v>
      </c>
      <c r="Q839" s="96">
        <f>(RANK($P839,$P$2:$P$1500,0)+COUNTIF($P$2:$P839,P839)-1)*P839</f>
        <v>0</v>
      </c>
      <c r="R839" s="96">
        <f t="shared" si="65"/>
        <v>0</v>
      </c>
      <c r="S839" s="96" t="str">
        <f t="shared" si="66"/>
        <v/>
      </c>
      <c r="T839" s="96" t="str">
        <f t="shared" si="67"/>
        <v/>
      </c>
    </row>
    <row r="840" spans="1:20" ht="15" customHeight="1">
      <c r="A840" s="101"/>
      <c r="B840" s="102"/>
      <c r="C840" s="102"/>
      <c r="D840" s="102"/>
      <c r="E840" s="102"/>
      <c r="F840" s="102"/>
      <c r="G840" s="103"/>
      <c r="H840" s="102"/>
      <c r="I840" s="49"/>
      <c r="J840" s="95">
        <f t="shared" si="68"/>
        <v>0</v>
      </c>
      <c r="K840" s="96">
        <f t="shared" si="69"/>
        <v>0</v>
      </c>
      <c r="L840" s="96">
        <f>(D840='SOLICITUD INSCRIPCIÓN'!$D$8)*1</f>
        <v>1</v>
      </c>
      <c r="M840" s="96">
        <f>(RANK($L840,$L$2:$L$1500,0)+COUNTIF($L$2:$L840,L840)-1)*L840</f>
        <v>839</v>
      </c>
      <c r="N840" s="96">
        <f>((D840='SOLICITUD INSCRIPCIÓN'!$D$8)*1)*J840</f>
        <v>0</v>
      </c>
      <c r="O840" s="96">
        <f>(RANK($N840,$N$2:$N$1500,0)+COUNTIF($N$2:$N840,N840)-1)*N840</f>
        <v>0</v>
      </c>
      <c r="P840" s="96">
        <f>((D840='SOLICITUD INSCRIPCIÓN'!$D$8)*1)*K840</f>
        <v>0</v>
      </c>
      <c r="Q840" s="96">
        <f>(RANK($P840,$P$2:$P$1500,0)+COUNTIF($P$2:$P840,P840)-1)*P840</f>
        <v>0</v>
      </c>
      <c r="R840" s="96">
        <f t="shared" si="65"/>
        <v>0</v>
      </c>
      <c r="S840" s="96" t="str">
        <f t="shared" si="66"/>
        <v/>
      </c>
      <c r="T840" s="96" t="str">
        <f t="shared" si="67"/>
        <v/>
      </c>
    </row>
    <row r="841" spans="1:20" ht="15" customHeight="1">
      <c r="A841" s="101"/>
      <c r="B841" s="102"/>
      <c r="C841" s="102"/>
      <c r="D841" s="102"/>
      <c r="E841" s="102"/>
      <c r="F841" s="102"/>
      <c r="G841" s="103"/>
      <c r="H841" s="102"/>
      <c r="I841" s="49"/>
      <c r="J841" s="95">
        <f t="shared" si="68"/>
        <v>0</v>
      </c>
      <c r="K841" s="96">
        <f t="shared" si="69"/>
        <v>0</v>
      </c>
      <c r="L841" s="96">
        <f>(D841='SOLICITUD INSCRIPCIÓN'!$D$8)*1</f>
        <v>1</v>
      </c>
      <c r="M841" s="96">
        <f>(RANK($L841,$L$2:$L$1500,0)+COUNTIF($L$2:$L841,L841)-1)*L841</f>
        <v>840</v>
      </c>
      <c r="N841" s="96">
        <f>((D841='SOLICITUD INSCRIPCIÓN'!$D$8)*1)*J841</f>
        <v>0</v>
      </c>
      <c r="O841" s="96">
        <f>(RANK($N841,$N$2:$N$1500,0)+COUNTIF($N$2:$N841,N841)-1)*N841</f>
        <v>0</v>
      </c>
      <c r="P841" s="96">
        <f>((D841='SOLICITUD INSCRIPCIÓN'!$D$8)*1)*K841</f>
        <v>0</v>
      </c>
      <c r="Q841" s="96">
        <f>(RANK($P841,$P$2:$P$1500,0)+COUNTIF($P$2:$P841,P841)-1)*P841</f>
        <v>0</v>
      </c>
      <c r="R841" s="96">
        <f t="shared" si="65"/>
        <v>0</v>
      </c>
      <c r="S841" s="96" t="str">
        <f t="shared" si="66"/>
        <v/>
      </c>
      <c r="T841" s="96" t="str">
        <f t="shared" si="67"/>
        <v/>
      </c>
    </row>
    <row r="842" spans="1:20" ht="15" customHeight="1">
      <c r="A842" s="101"/>
      <c r="B842" s="102"/>
      <c r="C842" s="102"/>
      <c r="D842" s="102"/>
      <c r="E842" s="102"/>
      <c r="F842" s="102"/>
      <c r="G842" s="103"/>
      <c r="H842" s="102"/>
      <c r="I842" s="49"/>
      <c r="J842" s="95">
        <f t="shared" si="68"/>
        <v>0</v>
      </c>
      <c r="K842" s="96">
        <f t="shared" si="69"/>
        <v>0</v>
      </c>
      <c r="L842" s="96">
        <f>(D842='SOLICITUD INSCRIPCIÓN'!$D$8)*1</f>
        <v>1</v>
      </c>
      <c r="M842" s="96">
        <f>(RANK($L842,$L$2:$L$1500,0)+COUNTIF($L$2:$L842,L842)-1)*L842</f>
        <v>841</v>
      </c>
      <c r="N842" s="96">
        <f>((D842='SOLICITUD INSCRIPCIÓN'!$D$8)*1)*J842</f>
        <v>0</v>
      </c>
      <c r="O842" s="96">
        <f>(RANK($N842,$N$2:$N$1500,0)+COUNTIF($N$2:$N842,N842)-1)*N842</f>
        <v>0</v>
      </c>
      <c r="P842" s="96">
        <f>((D842='SOLICITUD INSCRIPCIÓN'!$D$8)*1)*K842</f>
        <v>0</v>
      </c>
      <c r="Q842" s="96">
        <f>(RANK($P842,$P$2:$P$1500,0)+COUNTIF($P$2:$P842,P842)-1)*P842</f>
        <v>0</v>
      </c>
      <c r="R842" s="96">
        <f t="shared" si="65"/>
        <v>0</v>
      </c>
      <c r="S842" s="96" t="str">
        <f t="shared" si="66"/>
        <v/>
      </c>
      <c r="T842" s="96" t="str">
        <f t="shared" si="67"/>
        <v/>
      </c>
    </row>
    <row r="843" spans="1:20" ht="15" customHeight="1">
      <c r="A843" s="101"/>
      <c r="B843" s="102"/>
      <c r="C843" s="102"/>
      <c r="D843" s="102"/>
      <c r="E843" s="102"/>
      <c r="F843" s="102"/>
      <c r="G843" s="103"/>
      <c r="H843" s="102"/>
      <c r="I843" s="49"/>
      <c r="J843" s="95">
        <f t="shared" si="68"/>
        <v>0</v>
      </c>
      <c r="K843" s="96">
        <f t="shared" si="69"/>
        <v>0</v>
      </c>
      <c r="L843" s="96">
        <f>(D843='SOLICITUD INSCRIPCIÓN'!$D$8)*1</f>
        <v>1</v>
      </c>
      <c r="M843" s="96">
        <f>(RANK($L843,$L$2:$L$1500,0)+COUNTIF($L$2:$L843,L843)-1)*L843</f>
        <v>842</v>
      </c>
      <c r="N843" s="96">
        <f>((D843='SOLICITUD INSCRIPCIÓN'!$D$8)*1)*J843</f>
        <v>0</v>
      </c>
      <c r="O843" s="96">
        <f>(RANK($N843,$N$2:$N$1500,0)+COUNTIF($N$2:$N843,N843)-1)*N843</f>
        <v>0</v>
      </c>
      <c r="P843" s="96">
        <f>((D843='SOLICITUD INSCRIPCIÓN'!$D$8)*1)*K843</f>
        <v>0</v>
      </c>
      <c r="Q843" s="96">
        <f>(RANK($P843,$P$2:$P$1500,0)+COUNTIF($P$2:$P843,P843)-1)*P843</f>
        <v>0</v>
      </c>
      <c r="R843" s="96">
        <f t="shared" si="65"/>
        <v>0</v>
      </c>
      <c r="S843" s="96" t="str">
        <f t="shared" si="66"/>
        <v/>
      </c>
      <c r="T843" s="96" t="str">
        <f t="shared" si="67"/>
        <v/>
      </c>
    </row>
    <row r="844" spans="1:20" ht="15" customHeight="1">
      <c r="A844" s="101"/>
      <c r="B844" s="102"/>
      <c r="C844" s="102"/>
      <c r="D844" s="102"/>
      <c r="E844" s="102"/>
      <c r="F844" s="102"/>
      <c r="G844" s="103"/>
      <c r="H844" s="102"/>
      <c r="I844" s="49"/>
      <c r="J844" s="95">
        <f t="shared" si="68"/>
        <v>0</v>
      </c>
      <c r="K844" s="96">
        <f t="shared" si="69"/>
        <v>0</v>
      </c>
      <c r="L844" s="96">
        <f>(D844='SOLICITUD INSCRIPCIÓN'!$D$8)*1</f>
        <v>1</v>
      </c>
      <c r="M844" s="96">
        <f>(RANK($L844,$L$2:$L$1500,0)+COUNTIF($L$2:$L844,L844)-1)*L844</f>
        <v>843</v>
      </c>
      <c r="N844" s="96">
        <f>((D844='SOLICITUD INSCRIPCIÓN'!$D$8)*1)*J844</f>
        <v>0</v>
      </c>
      <c r="O844" s="96">
        <f>(RANK($N844,$N$2:$N$1500,0)+COUNTIF($N$2:$N844,N844)-1)*N844</f>
        <v>0</v>
      </c>
      <c r="P844" s="96">
        <f>((D844='SOLICITUD INSCRIPCIÓN'!$D$8)*1)*K844</f>
        <v>0</v>
      </c>
      <c r="Q844" s="96">
        <f>(RANK($P844,$P$2:$P$1500,0)+COUNTIF($P$2:$P844,P844)-1)*P844</f>
        <v>0</v>
      </c>
      <c r="R844" s="96">
        <f t="shared" si="65"/>
        <v>0</v>
      </c>
      <c r="S844" s="96" t="str">
        <f t="shared" si="66"/>
        <v/>
      </c>
      <c r="T844" s="96" t="str">
        <f t="shared" si="67"/>
        <v/>
      </c>
    </row>
    <row r="845" spans="1:20" ht="15" customHeight="1">
      <c r="A845" s="101"/>
      <c r="B845" s="102"/>
      <c r="C845" s="102"/>
      <c r="D845" s="102"/>
      <c r="E845" s="102"/>
      <c r="F845" s="102"/>
      <c r="G845" s="103"/>
      <c r="H845" s="102"/>
      <c r="I845" s="49"/>
      <c r="J845" s="95">
        <f t="shared" si="68"/>
        <v>0</v>
      </c>
      <c r="K845" s="96">
        <f t="shared" si="69"/>
        <v>0</v>
      </c>
      <c r="L845" s="96">
        <f>(D845='SOLICITUD INSCRIPCIÓN'!$D$8)*1</f>
        <v>1</v>
      </c>
      <c r="M845" s="96">
        <f>(RANK($L845,$L$2:$L$1500,0)+COUNTIF($L$2:$L845,L845)-1)*L845</f>
        <v>844</v>
      </c>
      <c r="N845" s="96">
        <f>((D845='SOLICITUD INSCRIPCIÓN'!$D$8)*1)*J845</f>
        <v>0</v>
      </c>
      <c r="O845" s="96">
        <f>(RANK($N845,$N$2:$N$1500,0)+COUNTIF($N$2:$N845,N845)-1)*N845</f>
        <v>0</v>
      </c>
      <c r="P845" s="96">
        <f>((D845='SOLICITUD INSCRIPCIÓN'!$D$8)*1)*K845</f>
        <v>0</v>
      </c>
      <c r="Q845" s="96">
        <f>(RANK($P845,$P$2:$P$1500,0)+COUNTIF($P$2:$P845,P845)-1)*P845</f>
        <v>0</v>
      </c>
      <c r="R845" s="96">
        <f t="shared" si="65"/>
        <v>0</v>
      </c>
      <c r="S845" s="96" t="str">
        <f t="shared" si="66"/>
        <v/>
      </c>
      <c r="T845" s="96" t="str">
        <f t="shared" si="67"/>
        <v/>
      </c>
    </row>
    <row r="846" spans="1:20" ht="15" customHeight="1">
      <c r="A846" s="101"/>
      <c r="B846" s="102"/>
      <c r="C846" s="102"/>
      <c r="D846" s="102"/>
      <c r="E846" s="102"/>
      <c r="F846" s="102"/>
      <c r="G846" s="103"/>
      <c r="H846" s="102"/>
      <c r="I846" s="49"/>
      <c r="J846" s="95">
        <f t="shared" si="68"/>
        <v>0</v>
      </c>
      <c r="K846" s="96">
        <f t="shared" si="69"/>
        <v>0</v>
      </c>
      <c r="L846" s="96">
        <f>(D846='SOLICITUD INSCRIPCIÓN'!$D$8)*1</f>
        <v>1</v>
      </c>
      <c r="M846" s="96">
        <f>(RANK($L846,$L$2:$L$1500,0)+COUNTIF($L$2:$L846,L846)-1)*L846</f>
        <v>845</v>
      </c>
      <c r="N846" s="96">
        <f>((D846='SOLICITUD INSCRIPCIÓN'!$D$8)*1)*J846</f>
        <v>0</v>
      </c>
      <c r="O846" s="96">
        <f>(RANK($N846,$N$2:$N$1500,0)+COUNTIF($N$2:$N846,N846)-1)*N846</f>
        <v>0</v>
      </c>
      <c r="P846" s="96">
        <f>((D846='SOLICITUD INSCRIPCIÓN'!$D$8)*1)*K846</f>
        <v>0</v>
      </c>
      <c r="Q846" s="96">
        <f>(RANK($P846,$P$2:$P$1500,0)+COUNTIF($P$2:$P846,P846)-1)*P846</f>
        <v>0</v>
      </c>
      <c r="R846" s="96">
        <f t="shared" si="65"/>
        <v>0</v>
      </c>
      <c r="S846" s="96" t="str">
        <f t="shared" si="66"/>
        <v/>
      </c>
      <c r="T846" s="96" t="str">
        <f t="shared" si="67"/>
        <v/>
      </c>
    </row>
    <row r="847" spans="1:20" ht="15" customHeight="1">
      <c r="A847" s="101"/>
      <c r="B847" s="102"/>
      <c r="C847" s="102"/>
      <c r="D847" s="102"/>
      <c r="E847" s="102"/>
      <c r="F847" s="102"/>
      <c r="G847" s="103"/>
      <c r="H847" s="102"/>
      <c r="I847" s="49"/>
      <c r="J847" s="95">
        <f t="shared" si="68"/>
        <v>0</v>
      </c>
      <c r="K847" s="96">
        <f t="shared" si="69"/>
        <v>0</v>
      </c>
      <c r="L847" s="96">
        <f>(D847='SOLICITUD INSCRIPCIÓN'!$D$8)*1</f>
        <v>1</v>
      </c>
      <c r="M847" s="96">
        <f>(RANK($L847,$L$2:$L$1500,0)+COUNTIF($L$2:$L847,L847)-1)*L847</f>
        <v>846</v>
      </c>
      <c r="N847" s="96">
        <f>((D847='SOLICITUD INSCRIPCIÓN'!$D$8)*1)*J847</f>
        <v>0</v>
      </c>
      <c r="O847" s="96">
        <f>(RANK($N847,$N$2:$N$1500,0)+COUNTIF($N$2:$N847,N847)-1)*N847</f>
        <v>0</v>
      </c>
      <c r="P847" s="96">
        <f>((D847='SOLICITUD INSCRIPCIÓN'!$D$8)*1)*K847</f>
        <v>0</v>
      </c>
      <c r="Q847" s="96">
        <f>(RANK($P847,$P$2:$P$1500,0)+COUNTIF($P$2:$P847,P847)-1)*P847</f>
        <v>0</v>
      </c>
      <c r="R847" s="96">
        <f t="shared" si="65"/>
        <v>0</v>
      </c>
      <c r="S847" s="96" t="str">
        <f t="shared" si="66"/>
        <v/>
      </c>
      <c r="T847" s="96" t="str">
        <f t="shared" si="67"/>
        <v/>
      </c>
    </row>
    <row r="848" spans="1:20" ht="15" customHeight="1">
      <c r="A848" s="101"/>
      <c r="B848" s="102"/>
      <c r="C848" s="102"/>
      <c r="D848" s="102"/>
      <c r="E848" s="102"/>
      <c r="F848" s="102"/>
      <c r="G848" s="103"/>
      <c r="H848" s="102"/>
      <c r="I848" s="49"/>
      <c r="J848" s="95">
        <f t="shared" si="68"/>
        <v>0</v>
      </c>
      <c r="K848" s="96">
        <f t="shared" si="69"/>
        <v>0</v>
      </c>
      <c r="L848" s="96">
        <f>(D848='SOLICITUD INSCRIPCIÓN'!$D$8)*1</f>
        <v>1</v>
      </c>
      <c r="M848" s="96">
        <f>(RANK($L848,$L$2:$L$1500,0)+COUNTIF($L$2:$L848,L848)-1)*L848</f>
        <v>847</v>
      </c>
      <c r="N848" s="96">
        <f>((D848='SOLICITUD INSCRIPCIÓN'!$D$8)*1)*J848</f>
        <v>0</v>
      </c>
      <c r="O848" s="96">
        <f>(RANK($N848,$N$2:$N$1500,0)+COUNTIF($N$2:$N848,N848)-1)*N848</f>
        <v>0</v>
      </c>
      <c r="P848" s="96">
        <f>((D848='SOLICITUD INSCRIPCIÓN'!$D$8)*1)*K848</f>
        <v>0</v>
      </c>
      <c r="Q848" s="96">
        <f>(RANK($P848,$P$2:$P$1500,0)+COUNTIF($P$2:$P848,P848)-1)*P848</f>
        <v>0</v>
      </c>
      <c r="R848" s="96">
        <f t="shared" si="65"/>
        <v>0</v>
      </c>
      <c r="S848" s="96" t="str">
        <f t="shared" si="66"/>
        <v/>
      </c>
      <c r="T848" s="96" t="str">
        <f t="shared" si="67"/>
        <v/>
      </c>
    </row>
    <row r="849" spans="1:20" ht="15" customHeight="1">
      <c r="A849" s="101"/>
      <c r="B849" s="102"/>
      <c r="C849" s="102"/>
      <c r="D849" s="102"/>
      <c r="E849" s="102"/>
      <c r="F849" s="102"/>
      <c r="G849" s="103"/>
      <c r="H849" s="102"/>
      <c r="I849" s="49"/>
      <c r="J849" s="95">
        <f t="shared" si="68"/>
        <v>0</v>
      </c>
      <c r="K849" s="96">
        <f t="shared" si="69"/>
        <v>0</v>
      </c>
      <c r="L849" s="96">
        <f>(D849='SOLICITUD INSCRIPCIÓN'!$D$8)*1</f>
        <v>1</v>
      </c>
      <c r="M849" s="96">
        <f>(RANK($L849,$L$2:$L$1500,0)+COUNTIF($L$2:$L849,L849)-1)*L849</f>
        <v>848</v>
      </c>
      <c r="N849" s="96">
        <f>((D849='SOLICITUD INSCRIPCIÓN'!$D$8)*1)*J849</f>
        <v>0</v>
      </c>
      <c r="O849" s="96">
        <f>(RANK($N849,$N$2:$N$1500,0)+COUNTIF($N$2:$N849,N849)-1)*N849</f>
        <v>0</v>
      </c>
      <c r="P849" s="96">
        <f>((D849='SOLICITUD INSCRIPCIÓN'!$D$8)*1)*K849</f>
        <v>0</v>
      </c>
      <c r="Q849" s="96">
        <f>(RANK($P849,$P$2:$P$1500,0)+COUNTIF($P$2:$P849,P849)-1)*P849</f>
        <v>0</v>
      </c>
      <c r="R849" s="96">
        <f t="shared" si="65"/>
        <v>0</v>
      </c>
      <c r="S849" s="96" t="str">
        <f t="shared" si="66"/>
        <v/>
      </c>
      <c r="T849" s="96" t="str">
        <f t="shared" si="67"/>
        <v/>
      </c>
    </row>
    <row r="850" spans="1:20" ht="15" customHeight="1">
      <c r="A850" s="101"/>
      <c r="B850" s="102"/>
      <c r="C850" s="102"/>
      <c r="D850" s="102"/>
      <c r="E850" s="102"/>
      <c r="F850" s="102"/>
      <c r="G850" s="103"/>
      <c r="H850" s="102"/>
      <c r="I850" s="49"/>
      <c r="J850" s="95">
        <f t="shared" si="68"/>
        <v>0</v>
      </c>
      <c r="K850" s="96">
        <f t="shared" si="69"/>
        <v>0</v>
      </c>
      <c r="L850" s="96">
        <f>(D850='SOLICITUD INSCRIPCIÓN'!$D$8)*1</f>
        <v>1</v>
      </c>
      <c r="M850" s="96">
        <f>(RANK($L850,$L$2:$L$1500,0)+COUNTIF($L$2:$L850,L850)-1)*L850</f>
        <v>849</v>
      </c>
      <c r="N850" s="96">
        <f>((D850='SOLICITUD INSCRIPCIÓN'!$D$8)*1)*J850</f>
        <v>0</v>
      </c>
      <c r="O850" s="96">
        <f>(RANK($N850,$N$2:$N$1500,0)+COUNTIF($N$2:$N850,N850)-1)*N850</f>
        <v>0</v>
      </c>
      <c r="P850" s="96">
        <f>((D850='SOLICITUD INSCRIPCIÓN'!$D$8)*1)*K850</f>
        <v>0</v>
      </c>
      <c r="Q850" s="96">
        <f>(RANK($P850,$P$2:$P$1500,0)+COUNTIF($P$2:$P850,P850)-1)*P850</f>
        <v>0</v>
      </c>
      <c r="R850" s="96">
        <f t="shared" si="65"/>
        <v>0</v>
      </c>
      <c r="S850" s="96" t="str">
        <f t="shared" si="66"/>
        <v/>
      </c>
      <c r="T850" s="96" t="str">
        <f t="shared" si="67"/>
        <v/>
      </c>
    </row>
    <row r="851" spans="1:20" ht="15" customHeight="1">
      <c r="A851" s="101"/>
      <c r="B851" s="102"/>
      <c r="C851" s="102"/>
      <c r="D851" s="102"/>
      <c r="E851" s="102"/>
      <c r="F851" s="102"/>
      <c r="G851" s="103"/>
      <c r="H851" s="102"/>
      <c r="I851" s="49"/>
      <c r="J851" s="95">
        <f t="shared" si="68"/>
        <v>0</v>
      </c>
      <c r="K851" s="96">
        <f t="shared" si="69"/>
        <v>0</v>
      </c>
      <c r="L851" s="96">
        <f>(D851='SOLICITUD INSCRIPCIÓN'!$D$8)*1</f>
        <v>1</v>
      </c>
      <c r="M851" s="96">
        <f>(RANK($L851,$L$2:$L$1500,0)+COUNTIF($L$2:$L851,L851)-1)*L851</f>
        <v>850</v>
      </c>
      <c r="N851" s="96">
        <f>((D851='SOLICITUD INSCRIPCIÓN'!$D$8)*1)*J851</f>
        <v>0</v>
      </c>
      <c r="O851" s="96">
        <f>(RANK($N851,$N$2:$N$1500,0)+COUNTIF($N$2:$N851,N851)-1)*N851</f>
        <v>0</v>
      </c>
      <c r="P851" s="96">
        <f>((D851='SOLICITUD INSCRIPCIÓN'!$D$8)*1)*K851</f>
        <v>0</v>
      </c>
      <c r="Q851" s="96">
        <f>(RANK($P851,$P$2:$P$1500,0)+COUNTIF($P$2:$P851,P851)-1)*P851</f>
        <v>0</v>
      </c>
      <c r="R851" s="96">
        <f t="shared" si="65"/>
        <v>0</v>
      </c>
      <c r="S851" s="96" t="str">
        <f t="shared" si="66"/>
        <v/>
      </c>
      <c r="T851" s="96" t="str">
        <f t="shared" si="67"/>
        <v/>
      </c>
    </row>
    <row r="852" spans="1:20" ht="15" customHeight="1">
      <c r="A852" s="101"/>
      <c r="B852" s="102"/>
      <c r="C852" s="102"/>
      <c r="D852" s="102"/>
      <c r="E852" s="102"/>
      <c r="F852" s="102"/>
      <c r="G852" s="103"/>
      <c r="H852" s="102"/>
      <c r="I852" s="49"/>
      <c r="J852" s="95">
        <f t="shared" si="68"/>
        <v>0</v>
      </c>
      <c r="K852" s="96">
        <f t="shared" si="69"/>
        <v>0</v>
      </c>
      <c r="L852" s="96">
        <f>(D852='SOLICITUD INSCRIPCIÓN'!$D$8)*1</f>
        <v>1</v>
      </c>
      <c r="M852" s="96">
        <f>(RANK($L852,$L$2:$L$1500,0)+COUNTIF($L$2:$L852,L852)-1)*L852</f>
        <v>851</v>
      </c>
      <c r="N852" s="96">
        <f>((D852='SOLICITUD INSCRIPCIÓN'!$D$8)*1)*J852</f>
        <v>0</v>
      </c>
      <c r="O852" s="96">
        <f>(RANK($N852,$N$2:$N$1500,0)+COUNTIF($N$2:$N852,N852)-1)*N852</f>
        <v>0</v>
      </c>
      <c r="P852" s="96">
        <f>((D852='SOLICITUD INSCRIPCIÓN'!$D$8)*1)*K852</f>
        <v>0</v>
      </c>
      <c r="Q852" s="96">
        <f>(RANK($P852,$P$2:$P$1500,0)+COUNTIF($P$2:$P852,P852)-1)*P852</f>
        <v>0</v>
      </c>
      <c r="R852" s="96">
        <f t="shared" si="65"/>
        <v>0</v>
      </c>
      <c r="S852" s="96" t="str">
        <f t="shared" si="66"/>
        <v/>
      </c>
      <c r="T852" s="96" t="str">
        <f t="shared" si="67"/>
        <v/>
      </c>
    </row>
    <row r="853" spans="1:20" ht="15" customHeight="1">
      <c r="A853" s="101"/>
      <c r="B853" s="102"/>
      <c r="C853" s="102"/>
      <c r="D853" s="102"/>
      <c r="E853" s="102"/>
      <c r="F853" s="102"/>
      <c r="G853" s="103"/>
      <c r="H853" s="102"/>
      <c r="I853" s="49"/>
      <c r="J853" s="95">
        <f t="shared" si="68"/>
        <v>0</v>
      </c>
      <c r="K853" s="96">
        <f t="shared" si="69"/>
        <v>0</v>
      </c>
      <c r="L853" s="96">
        <f>(D853='SOLICITUD INSCRIPCIÓN'!$D$8)*1</f>
        <v>1</v>
      </c>
      <c r="M853" s="96">
        <f>(RANK($L853,$L$2:$L$1500,0)+COUNTIF($L$2:$L853,L853)-1)*L853</f>
        <v>852</v>
      </c>
      <c r="N853" s="96">
        <f>((D853='SOLICITUD INSCRIPCIÓN'!$D$8)*1)*J853</f>
        <v>0</v>
      </c>
      <c r="O853" s="96">
        <f>(RANK($N853,$N$2:$N$1500,0)+COUNTIF($N$2:$N853,N853)-1)*N853</f>
        <v>0</v>
      </c>
      <c r="P853" s="96">
        <f>((D853='SOLICITUD INSCRIPCIÓN'!$D$8)*1)*K853</f>
        <v>0</v>
      </c>
      <c r="Q853" s="96">
        <f>(RANK($P853,$P$2:$P$1500,0)+COUNTIF($P$2:$P853,P853)-1)*P853</f>
        <v>0</v>
      </c>
      <c r="R853" s="96">
        <f t="shared" si="65"/>
        <v>0</v>
      </c>
      <c r="S853" s="96" t="str">
        <f t="shared" si="66"/>
        <v/>
      </c>
      <c r="T853" s="96" t="str">
        <f t="shared" si="67"/>
        <v/>
      </c>
    </row>
    <row r="854" spans="1:20" ht="15" customHeight="1">
      <c r="A854" s="101"/>
      <c r="B854" s="102"/>
      <c r="C854" s="102"/>
      <c r="D854" s="102"/>
      <c r="E854" s="102"/>
      <c r="F854" s="102"/>
      <c r="G854" s="103"/>
      <c r="H854" s="102"/>
      <c r="I854" s="49"/>
      <c r="J854" s="95">
        <f t="shared" si="68"/>
        <v>0</v>
      </c>
      <c r="K854" s="96">
        <f t="shared" si="69"/>
        <v>0</v>
      </c>
      <c r="L854" s="96">
        <f>(D854='SOLICITUD INSCRIPCIÓN'!$D$8)*1</f>
        <v>1</v>
      </c>
      <c r="M854" s="96">
        <f>(RANK($L854,$L$2:$L$1500,0)+COUNTIF($L$2:$L854,L854)-1)*L854</f>
        <v>853</v>
      </c>
      <c r="N854" s="96">
        <f>((D854='SOLICITUD INSCRIPCIÓN'!$D$8)*1)*J854</f>
        <v>0</v>
      </c>
      <c r="O854" s="96">
        <f>(RANK($N854,$N$2:$N$1500,0)+COUNTIF($N$2:$N854,N854)-1)*N854</f>
        <v>0</v>
      </c>
      <c r="P854" s="96">
        <f>((D854='SOLICITUD INSCRIPCIÓN'!$D$8)*1)*K854</f>
        <v>0</v>
      </c>
      <c r="Q854" s="96">
        <f>(RANK($P854,$P$2:$P$1500,0)+COUNTIF($P$2:$P854,P854)-1)*P854</f>
        <v>0</v>
      </c>
      <c r="R854" s="96">
        <f t="shared" si="65"/>
        <v>0</v>
      </c>
      <c r="S854" s="96" t="str">
        <f t="shared" si="66"/>
        <v/>
      </c>
      <c r="T854" s="96" t="str">
        <f t="shared" si="67"/>
        <v/>
      </c>
    </row>
    <row r="855" spans="1:20" ht="15" customHeight="1">
      <c r="A855" s="101"/>
      <c r="B855" s="102"/>
      <c r="C855" s="102"/>
      <c r="D855" s="102"/>
      <c r="E855" s="102"/>
      <c r="F855" s="102"/>
      <c r="G855" s="103"/>
      <c r="H855" s="102"/>
      <c r="I855" s="49"/>
      <c r="J855" s="95">
        <f t="shared" si="68"/>
        <v>0</v>
      </c>
      <c r="K855" s="96">
        <f t="shared" si="69"/>
        <v>0</v>
      </c>
      <c r="L855" s="96">
        <f>(D855='SOLICITUD INSCRIPCIÓN'!$D$8)*1</f>
        <v>1</v>
      </c>
      <c r="M855" s="96">
        <f>(RANK($L855,$L$2:$L$1500,0)+COUNTIF($L$2:$L855,L855)-1)*L855</f>
        <v>854</v>
      </c>
      <c r="N855" s="96">
        <f>((D855='SOLICITUD INSCRIPCIÓN'!$D$8)*1)*J855</f>
        <v>0</v>
      </c>
      <c r="O855" s="96">
        <f>(RANK($N855,$N$2:$N$1500,0)+COUNTIF($N$2:$N855,N855)-1)*N855</f>
        <v>0</v>
      </c>
      <c r="P855" s="96">
        <f>((D855='SOLICITUD INSCRIPCIÓN'!$D$8)*1)*K855</f>
        <v>0</v>
      </c>
      <c r="Q855" s="96">
        <f>(RANK($P855,$P$2:$P$1500,0)+COUNTIF($P$2:$P855,P855)-1)*P855</f>
        <v>0</v>
      </c>
      <c r="R855" s="96">
        <f t="shared" si="65"/>
        <v>0</v>
      </c>
      <c r="S855" s="96" t="str">
        <f t="shared" si="66"/>
        <v/>
      </c>
      <c r="T855" s="96" t="str">
        <f t="shared" si="67"/>
        <v/>
      </c>
    </row>
    <row r="856" spans="1:20" ht="15" customHeight="1">
      <c r="A856" s="101"/>
      <c r="B856" s="102"/>
      <c r="C856" s="102"/>
      <c r="D856" s="102"/>
      <c r="E856" s="102"/>
      <c r="F856" s="102"/>
      <c r="G856" s="103"/>
      <c r="H856" s="102"/>
      <c r="I856" s="49"/>
      <c r="J856" s="95">
        <f t="shared" si="68"/>
        <v>0</v>
      </c>
      <c r="K856" s="96">
        <f t="shared" si="69"/>
        <v>0</v>
      </c>
      <c r="L856" s="96">
        <f>(D856='SOLICITUD INSCRIPCIÓN'!$D$8)*1</f>
        <v>1</v>
      </c>
      <c r="M856" s="96">
        <f>(RANK($L856,$L$2:$L$1500,0)+COUNTIF($L$2:$L856,L856)-1)*L856</f>
        <v>855</v>
      </c>
      <c r="N856" s="96">
        <f>((D856='SOLICITUD INSCRIPCIÓN'!$D$8)*1)*J856</f>
        <v>0</v>
      </c>
      <c r="O856" s="96">
        <f>(RANK($N856,$N$2:$N$1500,0)+COUNTIF($N$2:$N856,N856)-1)*N856</f>
        <v>0</v>
      </c>
      <c r="P856" s="96">
        <f>((D856='SOLICITUD INSCRIPCIÓN'!$D$8)*1)*K856</f>
        <v>0</v>
      </c>
      <c r="Q856" s="96">
        <f>(RANK($P856,$P$2:$P$1500,0)+COUNTIF($P$2:$P856,P856)-1)*P856</f>
        <v>0</v>
      </c>
      <c r="R856" s="96">
        <f t="shared" si="65"/>
        <v>0</v>
      </c>
      <c r="S856" s="96" t="str">
        <f t="shared" si="66"/>
        <v/>
      </c>
      <c r="T856" s="96" t="str">
        <f t="shared" si="67"/>
        <v/>
      </c>
    </row>
    <row r="857" spans="1:20" ht="15" customHeight="1">
      <c r="A857" s="101"/>
      <c r="B857" s="102"/>
      <c r="C857" s="102"/>
      <c r="D857" s="102"/>
      <c r="E857" s="102"/>
      <c r="F857" s="102"/>
      <c r="G857" s="103"/>
      <c r="H857" s="102"/>
      <c r="I857" s="49"/>
      <c r="J857" s="95">
        <f t="shared" si="68"/>
        <v>0</v>
      </c>
      <c r="K857" s="96">
        <f t="shared" si="69"/>
        <v>0</v>
      </c>
      <c r="L857" s="96">
        <f>(D857='SOLICITUD INSCRIPCIÓN'!$D$8)*1</f>
        <v>1</v>
      </c>
      <c r="M857" s="96">
        <f>(RANK($L857,$L$2:$L$1500,0)+COUNTIF($L$2:$L857,L857)-1)*L857</f>
        <v>856</v>
      </c>
      <c r="N857" s="96">
        <f>((D857='SOLICITUD INSCRIPCIÓN'!$D$8)*1)*J857</f>
        <v>0</v>
      </c>
      <c r="O857" s="96">
        <f>(RANK($N857,$N$2:$N$1500,0)+COUNTIF($N$2:$N857,N857)-1)*N857</f>
        <v>0</v>
      </c>
      <c r="P857" s="96">
        <f>((D857='SOLICITUD INSCRIPCIÓN'!$D$8)*1)*K857</f>
        <v>0</v>
      </c>
      <c r="Q857" s="96">
        <f>(RANK($P857,$P$2:$P$1500,0)+COUNTIF($P$2:$P857,P857)-1)*P857</f>
        <v>0</v>
      </c>
      <c r="R857" s="96">
        <f t="shared" si="65"/>
        <v>0</v>
      </c>
      <c r="S857" s="96" t="str">
        <f t="shared" si="66"/>
        <v/>
      </c>
      <c r="T857" s="96" t="str">
        <f t="shared" si="67"/>
        <v/>
      </c>
    </row>
    <row r="858" spans="1:20" ht="15" customHeight="1">
      <c r="A858" s="101"/>
      <c r="B858" s="102"/>
      <c r="C858" s="102"/>
      <c r="D858" s="102"/>
      <c r="E858" s="102"/>
      <c r="F858" s="102"/>
      <c r="G858" s="103"/>
      <c r="H858" s="102"/>
      <c r="I858" s="49"/>
      <c r="J858" s="95">
        <f t="shared" si="68"/>
        <v>0</v>
      </c>
      <c r="K858" s="96">
        <f t="shared" si="69"/>
        <v>0</v>
      </c>
      <c r="L858" s="96">
        <f>(D858='SOLICITUD INSCRIPCIÓN'!$D$8)*1</f>
        <v>1</v>
      </c>
      <c r="M858" s="96">
        <f>(RANK($L858,$L$2:$L$1500,0)+COUNTIF($L$2:$L858,L858)-1)*L858</f>
        <v>857</v>
      </c>
      <c r="N858" s="96">
        <f>((D858='SOLICITUD INSCRIPCIÓN'!$D$8)*1)*J858</f>
        <v>0</v>
      </c>
      <c r="O858" s="96">
        <f>(RANK($N858,$N$2:$N$1500,0)+COUNTIF($N$2:$N858,N858)-1)*N858</f>
        <v>0</v>
      </c>
      <c r="P858" s="96">
        <f>((D858='SOLICITUD INSCRIPCIÓN'!$D$8)*1)*K858</f>
        <v>0</v>
      </c>
      <c r="Q858" s="96">
        <f>(RANK($P858,$P$2:$P$1500,0)+COUNTIF($P$2:$P858,P858)-1)*P858</f>
        <v>0</v>
      </c>
      <c r="R858" s="96">
        <f t="shared" si="65"/>
        <v>0</v>
      </c>
      <c r="S858" s="96" t="str">
        <f t="shared" si="66"/>
        <v/>
      </c>
      <c r="T858" s="96" t="str">
        <f t="shared" si="67"/>
        <v/>
      </c>
    </row>
    <row r="859" spans="1:20" ht="15" customHeight="1">
      <c r="A859" s="101"/>
      <c r="B859" s="102"/>
      <c r="C859" s="102"/>
      <c r="D859" s="102"/>
      <c r="E859" s="102"/>
      <c r="F859" s="102"/>
      <c r="G859" s="103"/>
      <c r="H859" s="102"/>
      <c r="I859" s="49"/>
      <c r="J859" s="95">
        <f t="shared" si="68"/>
        <v>0</v>
      </c>
      <c r="K859" s="96">
        <f t="shared" si="69"/>
        <v>0</v>
      </c>
      <c r="L859" s="96">
        <f>(D859='SOLICITUD INSCRIPCIÓN'!$D$8)*1</f>
        <v>1</v>
      </c>
      <c r="M859" s="96">
        <f>(RANK($L859,$L$2:$L$1500,0)+COUNTIF($L$2:$L859,L859)-1)*L859</f>
        <v>858</v>
      </c>
      <c r="N859" s="96">
        <f>((D859='SOLICITUD INSCRIPCIÓN'!$D$8)*1)*J859</f>
        <v>0</v>
      </c>
      <c r="O859" s="96">
        <f>(RANK($N859,$N$2:$N$1500,0)+COUNTIF($N$2:$N859,N859)-1)*N859</f>
        <v>0</v>
      </c>
      <c r="P859" s="96">
        <f>((D859='SOLICITUD INSCRIPCIÓN'!$D$8)*1)*K859</f>
        <v>0</v>
      </c>
      <c r="Q859" s="96">
        <f>(RANK($P859,$P$2:$P$1500,0)+COUNTIF($P$2:$P859,P859)-1)*P859</f>
        <v>0</v>
      </c>
      <c r="R859" s="96">
        <f t="shared" si="65"/>
        <v>0</v>
      </c>
      <c r="S859" s="96" t="str">
        <f t="shared" si="66"/>
        <v/>
      </c>
      <c r="T859" s="96" t="str">
        <f t="shared" si="67"/>
        <v/>
      </c>
    </row>
    <row r="860" spans="1:20" ht="15" customHeight="1">
      <c r="A860" s="101"/>
      <c r="B860" s="102"/>
      <c r="C860" s="102"/>
      <c r="D860" s="102"/>
      <c r="E860" s="102"/>
      <c r="F860" s="102"/>
      <c r="G860" s="103"/>
      <c r="H860" s="102"/>
      <c r="I860" s="49"/>
      <c r="J860" s="95">
        <f t="shared" si="68"/>
        <v>0</v>
      </c>
      <c r="K860" s="96">
        <f t="shared" si="69"/>
        <v>0</v>
      </c>
      <c r="L860" s="96">
        <f>(D860='SOLICITUD INSCRIPCIÓN'!$D$8)*1</f>
        <v>1</v>
      </c>
      <c r="M860" s="96">
        <f>(RANK($L860,$L$2:$L$1500,0)+COUNTIF($L$2:$L860,L860)-1)*L860</f>
        <v>859</v>
      </c>
      <c r="N860" s="96">
        <f>((D860='SOLICITUD INSCRIPCIÓN'!$D$8)*1)*J860</f>
        <v>0</v>
      </c>
      <c r="O860" s="96">
        <f>(RANK($N860,$N$2:$N$1500,0)+COUNTIF($N$2:$N860,N860)-1)*N860</f>
        <v>0</v>
      </c>
      <c r="P860" s="96">
        <f>((D860='SOLICITUD INSCRIPCIÓN'!$D$8)*1)*K860</f>
        <v>0</v>
      </c>
      <c r="Q860" s="96">
        <f>(RANK($P860,$P$2:$P$1500,0)+COUNTIF($P$2:$P860,P860)-1)*P860</f>
        <v>0</v>
      </c>
      <c r="R860" s="96">
        <f t="shared" si="65"/>
        <v>0</v>
      </c>
      <c r="S860" s="96" t="str">
        <f t="shared" si="66"/>
        <v/>
      </c>
      <c r="T860" s="96" t="str">
        <f t="shared" si="67"/>
        <v/>
      </c>
    </row>
    <row r="861" spans="1:20" ht="15" customHeight="1">
      <c r="A861" s="101"/>
      <c r="B861" s="102"/>
      <c r="C861" s="102"/>
      <c r="D861" s="102"/>
      <c r="E861" s="102"/>
      <c r="F861" s="102"/>
      <c r="G861" s="103"/>
      <c r="H861" s="102"/>
      <c r="I861" s="49"/>
      <c r="J861" s="95">
        <f t="shared" si="68"/>
        <v>0</v>
      </c>
      <c r="K861" s="96">
        <f t="shared" si="69"/>
        <v>0</v>
      </c>
      <c r="L861" s="96">
        <f>(D861='SOLICITUD INSCRIPCIÓN'!$D$8)*1</f>
        <v>1</v>
      </c>
      <c r="M861" s="96">
        <f>(RANK($L861,$L$2:$L$1500,0)+COUNTIF($L$2:$L861,L861)-1)*L861</f>
        <v>860</v>
      </c>
      <c r="N861" s="96">
        <f>((D861='SOLICITUD INSCRIPCIÓN'!$D$8)*1)*J861</f>
        <v>0</v>
      </c>
      <c r="O861" s="96">
        <f>(RANK($N861,$N$2:$N$1500,0)+COUNTIF($N$2:$N861,N861)-1)*N861</f>
        <v>0</v>
      </c>
      <c r="P861" s="96">
        <f>((D861='SOLICITUD INSCRIPCIÓN'!$D$8)*1)*K861</f>
        <v>0</v>
      </c>
      <c r="Q861" s="96">
        <f>(RANK($P861,$P$2:$P$1500,0)+COUNTIF($P$2:$P861,P861)-1)*P861</f>
        <v>0</v>
      </c>
      <c r="R861" s="96">
        <f t="shared" si="65"/>
        <v>0</v>
      </c>
      <c r="S861" s="96" t="str">
        <f t="shared" si="66"/>
        <v/>
      </c>
      <c r="T861" s="96" t="str">
        <f t="shared" si="67"/>
        <v/>
      </c>
    </row>
    <row r="862" spans="1:20" ht="15" customHeight="1">
      <c r="A862" s="101"/>
      <c r="B862" s="102"/>
      <c r="C862" s="102"/>
      <c r="D862" s="102"/>
      <c r="E862" s="102"/>
      <c r="F862" s="102"/>
      <c r="G862" s="103"/>
      <c r="H862" s="102"/>
      <c r="I862" s="49"/>
      <c r="J862" s="95">
        <f t="shared" si="68"/>
        <v>0</v>
      </c>
      <c r="K862" s="96">
        <f t="shared" si="69"/>
        <v>0</v>
      </c>
      <c r="L862" s="96">
        <f>(D862='SOLICITUD INSCRIPCIÓN'!$D$8)*1</f>
        <v>1</v>
      </c>
      <c r="M862" s="96">
        <f>(RANK($L862,$L$2:$L$1500,0)+COUNTIF($L$2:$L862,L862)-1)*L862</f>
        <v>861</v>
      </c>
      <c r="N862" s="96">
        <f>((D862='SOLICITUD INSCRIPCIÓN'!$D$8)*1)*J862</f>
        <v>0</v>
      </c>
      <c r="O862" s="96">
        <f>(RANK($N862,$N$2:$N$1500,0)+COUNTIF($N$2:$N862,N862)-1)*N862</f>
        <v>0</v>
      </c>
      <c r="P862" s="96">
        <f>((D862='SOLICITUD INSCRIPCIÓN'!$D$8)*1)*K862</f>
        <v>0</v>
      </c>
      <c r="Q862" s="96">
        <f>(RANK($P862,$P$2:$P$1500,0)+COUNTIF($P$2:$P862,P862)-1)*P862</f>
        <v>0</v>
      </c>
      <c r="R862" s="96">
        <f t="shared" si="65"/>
        <v>0</v>
      </c>
      <c r="S862" s="96" t="str">
        <f t="shared" si="66"/>
        <v/>
      </c>
      <c r="T862" s="96" t="str">
        <f t="shared" si="67"/>
        <v/>
      </c>
    </row>
    <row r="863" spans="1:20" ht="15" customHeight="1">
      <c r="A863" s="101"/>
      <c r="B863" s="102"/>
      <c r="C863" s="102"/>
      <c r="D863" s="102"/>
      <c r="E863" s="102"/>
      <c r="F863" s="102"/>
      <c r="G863" s="103"/>
      <c r="H863" s="102"/>
      <c r="I863" s="49"/>
      <c r="J863" s="95">
        <f t="shared" si="68"/>
        <v>0</v>
      </c>
      <c r="K863" s="96">
        <f t="shared" si="69"/>
        <v>0</v>
      </c>
      <c r="L863" s="96">
        <f>(D863='SOLICITUD INSCRIPCIÓN'!$D$8)*1</f>
        <v>1</v>
      </c>
      <c r="M863" s="96">
        <f>(RANK($L863,$L$2:$L$1500,0)+COUNTIF($L$2:$L863,L863)-1)*L863</f>
        <v>862</v>
      </c>
      <c r="N863" s="96">
        <f>((D863='SOLICITUD INSCRIPCIÓN'!$D$8)*1)*J863</f>
        <v>0</v>
      </c>
      <c r="O863" s="96">
        <f>(RANK($N863,$N$2:$N$1500,0)+COUNTIF($N$2:$N863,N863)-1)*N863</f>
        <v>0</v>
      </c>
      <c r="P863" s="96">
        <f>((D863='SOLICITUD INSCRIPCIÓN'!$D$8)*1)*K863</f>
        <v>0</v>
      </c>
      <c r="Q863" s="96">
        <f>(RANK($P863,$P$2:$P$1500,0)+COUNTIF($P$2:$P863,P863)-1)*P863</f>
        <v>0</v>
      </c>
      <c r="R863" s="96">
        <f t="shared" si="65"/>
        <v>0</v>
      </c>
      <c r="S863" s="96" t="str">
        <f t="shared" si="66"/>
        <v/>
      </c>
      <c r="T863" s="96" t="str">
        <f t="shared" si="67"/>
        <v/>
      </c>
    </row>
    <row r="864" spans="1:20" ht="15" customHeight="1">
      <c r="A864" s="101"/>
      <c r="B864" s="102"/>
      <c r="C864" s="102"/>
      <c r="D864" s="102"/>
      <c r="E864" s="102"/>
      <c r="F864" s="102"/>
      <c r="G864" s="103"/>
      <c r="H864" s="102"/>
      <c r="I864" s="49"/>
      <c r="J864" s="95">
        <f t="shared" si="68"/>
        <v>0</v>
      </c>
      <c r="K864" s="96">
        <f t="shared" si="69"/>
        <v>0</v>
      </c>
      <c r="L864" s="96">
        <f>(D864='SOLICITUD INSCRIPCIÓN'!$D$8)*1</f>
        <v>1</v>
      </c>
      <c r="M864" s="96">
        <f>(RANK($L864,$L$2:$L$1500,0)+COUNTIF($L$2:$L864,L864)-1)*L864</f>
        <v>863</v>
      </c>
      <c r="N864" s="96">
        <f>((D864='SOLICITUD INSCRIPCIÓN'!$D$8)*1)*J864</f>
        <v>0</v>
      </c>
      <c r="O864" s="96">
        <f>(RANK($N864,$N$2:$N$1500,0)+COUNTIF($N$2:$N864,N864)-1)*N864</f>
        <v>0</v>
      </c>
      <c r="P864" s="96">
        <f>((D864='SOLICITUD INSCRIPCIÓN'!$D$8)*1)*K864</f>
        <v>0</v>
      </c>
      <c r="Q864" s="96">
        <f>(RANK($P864,$P$2:$P$1500,0)+COUNTIF($P$2:$P864,P864)-1)*P864</f>
        <v>0</v>
      </c>
      <c r="R864" s="96">
        <f t="shared" si="65"/>
        <v>0</v>
      </c>
      <c r="S864" s="96" t="str">
        <f t="shared" si="66"/>
        <v/>
      </c>
      <c r="T864" s="96" t="str">
        <f t="shared" si="67"/>
        <v/>
      </c>
    </row>
    <row r="865" spans="1:20" ht="15" customHeight="1">
      <c r="A865" s="101"/>
      <c r="B865" s="102"/>
      <c r="C865" s="102"/>
      <c r="D865" s="102"/>
      <c r="E865" s="102"/>
      <c r="F865" s="102"/>
      <c r="G865" s="103"/>
      <c r="H865" s="102"/>
      <c r="I865" s="49"/>
      <c r="J865" s="95">
        <f t="shared" si="68"/>
        <v>0</v>
      </c>
      <c r="K865" s="96">
        <f t="shared" si="69"/>
        <v>0</v>
      </c>
      <c r="L865" s="96">
        <f>(D865='SOLICITUD INSCRIPCIÓN'!$D$8)*1</f>
        <v>1</v>
      </c>
      <c r="M865" s="96">
        <f>(RANK($L865,$L$2:$L$1500,0)+COUNTIF($L$2:$L865,L865)-1)*L865</f>
        <v>864</v>
      </c>
      <c r="N865" s="96">
        <f>((D865='SOLICITUD INSCRIPCIÓN'!$D$8)*1)*J865</f>
        <v>0</v>
      </c>
      <c r="O865" s="96">
        <f>(RANK($N865,$N$2:$N$1500,0)+COUNTIF($N$2:$N865,N865)-1)*N865</f>
        <v>0</v>
      </c>
      <c r="P865" s="96">
        <f>((D865='SOLICITUD INSCRIPCIÓN'!$D$8)*1)*K865</f>
        <v>0</v>
      </c>
      <c r="Q865" s="96">
        <f>(RANK($P865,$P$2:$P$1500,0)+COUNTIF($P$2:$P865,P865)-1)*P865</f>
        <v>0</v>
      </c>
      <c r="R865" s="96">
        <f t="shared" si="65"/>
        <v>0</v>
      </c>
      <c r="S865" s="96" t="str">
        <f t="shared" si="66"/>
        <v/>
      </c>
      <c r="T865" s="96" t="str">
        <f t="shared" si="67"/>
        <v/>
      </c>
    </row>
    <row r="866" spans="1:20" ht="15" customHeight="1">
      <c r="A866" s="101"/>
      <c r="B866" s="102"/>
      <c r="C866" s="102"/>
      <c r="D866" s="102"/>
      <c r="E866" s="102"/>
      <c r="F866" s="102"/>
      <c r="G866" s="103"/>
      <c r="H866" s="102"/>
      <c r="I866" s="49"/>
      <c r="J866" s="95">
        <f t="shared" si="68"/>
        <v>0</v>
      </c>
      <c r="K866" s="96">
        <f t="shared" si="69"/>
        <v>0</v>
      </c>
      <c r="L866" s="96">
        <f>(D866='SOLICITUD INSCRIPCIÓN'!$D$8)*1</f>
        <v>1</v>
      </c>
      <c r="M866" s="96">
        <f>(RANK($L866,$L$2:$L$1500,0)+COUNTIF($L$2:$L866,L866)-1)*L866</f>
        <v>865</v>
      </c>
      <c r="N866" s="96">
        <f>((D866='SOLICITUD INSCRIPCIÓN'!$D$8)*1)*J866</f>
        <v>0</v>
      </c>
      <c r="O866" s="96">
        <f>(RANK($N866,$N$2:$N$1500,0)+COUNTIF($N$2:$N866,N866)-1)*N866</f>
        <v>0</v>
      </c>
      <c r="P866" s="96">
        <f>((D866='SOLICITUD INSCRIPCIÓN'!$D$8)*1)*K866</f>
        <v>0</v>
      </c>
      <c r="Q866" s="96">
        <f>(RANK($P866,$P$2:$P$1500,0)+COUNTIF($P$2:$P866,P866)-1)*P866</f>
        <v>0</v>
      </c>
      <c r="R866" s="96">
        <f t="shared" si="65"/>
        <v>0</v>
      </c>
      <c r="S866" s="96" t="str">
        <f t="shared" si="66"/>
        <v/>
      </c>
      <c r="T866" s="96" t="str">
        <f t="shared" si="67"/>
        <v/>
      </c>
    </row>
    <row r="867" spans="1:20" ht="15" customHeight="1">
      <c r="A867" s="101"/>
      <c r="B867" s="102"/>
      <c r="C867" s="102"/>
      <c r="D867" s="102"/>
      <c r="E867" s="102"/>
      <c r="F867" s="102"/>
      <c r="G867" s="103"/>
      <c r="H867" s="102"/>
      <c r="I867" s="49"/>
      <c r="J867" s="95">
        <f t="shared" si="68"/>
        <v>0</v>
      </c>
      <c r="K867" s="96">
        <f t="shared" si="69"/>
        <v>0</v>
      </c>
      <c r="L867" s="96">
        <f>(D867='SOLICITUD INSCRIPCIÓN'!$D$8)*1</f>
        <v>1</v>
      </c>
      <c r="M867" s="96">
        <f>(RANK($L867,$L$2:$L$1500,0)+COUNTIF($L$2:$L867,L867)-1)*L867</f>
        <v>866</v>
      </c>
      <c r="N867" s="96">
        <f>((D867='SOLICITUD INSCRIPCIÓN'!$D$8)*1)*J867</f>
        <v>0</v>
      </c>
      <c r="O867" s="96">
        <f>(RANK($N867,$N$2:$N$1500,0)+COUNTIF($N$2:$N867,N867)-1)*N867</f>
        <v>0</v>
      </c>
      <c r="P867" s="96">
        <f>((D867='SOLICITUD INSCRIPCIÓN'!$D$8)*1)*K867</f>
        <v>0</v>
      </c>
      <c r="Q867" s="96">
        <f>(RANK($P867,$P$2:$P$1500,0)+COUNTIF($P$2:$P867,P867)-1)*P867</f>
        <v>0</v>
      </c>
      <c r="R867" s="96">
        <f t="shared" si="65"/>
        <v>0</v>
      </c>
      <c r="S867" s="96" t="str">
        <f t="shared" si="66"/>
        <v/>
      </c>
      <c r="T867" s="96" t="str">
        <f t="shared" si="67"/>
        <v/>
      </c>
    </row>
    <row r="868" spans="1:20" ht="15" customHeight="1">
      <c r="A868" s="101"/>
      <c r="B868" s="102"/>
      <c r="C868" s="102"/>
      <c r="D868" s="102"/>
      <c r="E868" s="102"/>
      <c r="F868" s="102"/>
      <c r="G868" s="103"/>
      <c r="H868" s="102"/>
      <c r="I868" s="49"/>
      <c r="J868" s="95">
        <f t="shared" si="68"/>
        <v>0</v>
      </c>
      <c r="K868" s="96">
        <f t="shared" si="69"/>
        <v>0</v>
      </c>
      <c r="L868" s="96">
        <f>(D868='SOLICITUD INSCRIPCIÓN'!$D$8)*1</f>
        <v>1</v>
      </c>
      <c r="M868" s="96">
        <f>(RANK($L868,$L$2:$L$1500,0)+COUNTIF($L$2:$L868,L868)-1)*L868</f>
        <v>867</v>
      </c>
      <c r="N868" s="96">
        <f>((D868='SOLICITUD INSCRIPCIÓN'!$D$8)*1)*J868</f>
        <v>0</v>
      </c>
      <c r="O868" s="96">
        <f>(RANK($N868,$N$2:$N$1500,0)+COUNTIF($N$2:$N868,N868)-1)*N868</f>
        <v>0</v>
      </c>
      <c r="P868" s="96">
        <f>((D868='SOLICITUD INSCRIPCIÓN'!$D$8)*1)*K868</f>
        <v>0</v>
      </c>
      <c r="Q868" s="96">
        <f>(RANK($P868,$P$2:$P$1500,0)+COUNTIF($P$2:$P868,P868)-1)*P868</f>
        <v>0</v>
      </c>
      <c r="R868" s="96">
        <f t="shared" si="65"/>
        <v>0</v>
      </c>
      <c r="S868" s="96" t="str">
        <f t="shared" si="66"/>
        <v/>
      </c>
      <c r="T868" s="96" t="str">
        <f t="shared" si="67"/>
        <v/>
      </c>
    </row>
    <row r="869" spans="1:20" ht="15" customHeight="1">
      <c r="A869" s="101"/>
      <c r="B869" s="102"/>
      <c r="C869" s="102"/>
      <c r="D869" s="102"/>
      <c r="E869" s="102"/>
      <c r="F869" s="102"/>
      <c r="G869" s="103"/>
      <c r="H869" s="102"/>
      <c r="I869" s="49"/>
      <c r="J869" s="95">
        <f t="shared" si="68"/>
        <v>0</v>
      </c>
      <c r="K869" s="96">
        <f t="shared" si="69"/>
        <v>0</v>
      </c>
      <c r="L869" s="96">
        <f>(D869='SOLICITUD INSCRIPCIÓN'!$D$8)*1</f>
        <v>1</v>
      </c>
      <c r="M869" s="96">
        <f>(RANK($L869,$L$2:$L$1500,0)+COUNTIF($L$2:$L869,L869)-1)*L869</f>
        <v>868</v>
      </c>
      <c r="N869" s="96">
        <f>((D869='SOLICITUD INSCRIPCIÓN'!$D$8)*1)*J869</f>
        <v>0</v>
      </c>
      <c r="O869" s="96">
        <f>(RANK($N869,$N$2:$N$1500,0)+COUNTIF($N$2:$N869,N869)-1)*N869</f>
        <v>0</v>
      </c>
      <c r="P869" s="96">
        <f>((D869='SOLICITUD INSCRIPCIÓN'!$D$8)*1)*K869</f>
        <v>0</v>
      </c>
      <c r="Q869" s="96">
        <f>(RANK($P869,$P$2:$P$1500,0)+COUNTIF($P$2:$P869,P869)-1)*P869</f>
        <v>0</v>
      </c>
      <c r="R869" s="96">
        <f t="shared" si="65"/>
        <v>0</v>
      </c>
      <c r="S869" s="96" t="str">
        <f t="shared" si="66"/>
        <v/>
      </c>
      <c r="T869" s="96" t="str">
        <f t="shared" si="67"/>
        <v/>
      </c>
    </row>
    <row r="870" spans="1:20" ht="15" customHeight="1">
      <c r="A870" s="101"/>
      <c r="B870" s="102"/>
      <c r="C870" s="102"/>
      <c r="D870" s="102"/>
      <c r="E870" s="102"/>
      <c r="F870" s="102"/>
      <c r="G870" s="103"/>
      <c r="H870" s="102"/>
      <c r="I870" s="49"/>
      <c r="J870" s="95">
        <f t="shared" si="68"/>
        <v>0</v>
      </c>
      <c r="K870" s="96">
        <f t="shared" si="69"/>
        <v>0</v>
      </c>
      <c r="L870" s="96">
        <f>(D870='SOLICITUD INSCRIPCIÓN'!$D$8)*1</f>
        <v>1</v>
      </c>
      <c r="M870" s="96">
        <f>(RANK($L870,$L$2:$L$1500,0)+COUNTIF($L$2:$L870,L870)-1)*L870</f>
        <v>869</v>
      </c>
      <c r="N870" s="96">
        <f>((D870='SOLICITUD INSCRIPCIÓN'!$D$8)*1)*J870</f>
        <v>0</v>
      </c>
      <c r="O870" s="96">
        <f>(RANK($N870,$N$2:$N$1500,0)+COUNTIF($N$2:$N870,N870)-1)*N870</f>
        <v>0</v>
      </c>
      <c r="P870" s="96">
        <f>((D870='SOLICITUD INSCRIPCIÓN'!$D$8)*1)*K870</f>
        <v>0</v>
      </c>
      <c r="Q870" s="96">
        <f>(RANK($P870,$P$2:$P$1500,0)+COUNTIF($P$2:$P870,P870)-1)*P870</f>
        <v>0</v>
      </c>
      <c r="R870" s="96">
        <f t="shared" si="65"/>
        <v>0</v>
      </c>
      <c r="S870" s="96" t="str">
        <f t="shared" si="66"/>
        <v/>
      </c>
      <c r="T870" s="96" t="str">
        <f t="shared" si="67"/>
        <v/>
      </c>
    </row>
    <row r="871" spans="1:20" ht="15" customHeight="1">
      <c r="A871" s="101"/>
      <c r="B871" s="102"/>
      <c r="C871" s="102"/>
      <c r="D871" s="102"/>
      <c r="E871" s="102"/>
      <c r="F871" s="102"/>
      <c r="G871" s="103"/>
      <c r="H871" s="102"/>
      <c r="I871" s="49"/>
      <c r="J871" s="95">
        <f t="shared" si="68"/>
        <v>0</v>
      </c>
      <c r="K871" s="96">
        <f t="shared" si="69"/>
        <v>0</v>
      </c>
      <c r="L871" s="96">
        <f>(D871='SOLICITUD INSCRIPCIÓN'!$D$8)*1</f>
        <v>1</v>
      </c>
      <c r="M871" s="96">
        <f>(RANK($L871,$L$2:$L$1500,0)+COUNTIF($L$2:$L871,L871)-1)*L871</f>
        <v>870</v>
      </c>
      <c r="N871" s="96">
        <f>((D871='SOLICITUD INSCRIPCIÓN'!$D$8)*1)*J871</f>
        <v>0</v>
      </c>
      <c r="O871" s="96">
        <f>(RANK($N871,$N$2:$N$1500,0)+COUNTIF($N$2:$N871,N871)-1)*N871</f>
        <v>0</v>
      </c>
      <c r="P871" s="96">
        <f>((D871='SOLICITUD INSCRIPCIÓN'!$D$8)*1)*K871</f>
        <v>0</v>
      </c>
      <c r="Q871" s="96">
        <f>(RANK($P871,$P$2:$P$1500,0)+COUNTIF($P$2:$P871,P871)-1)*P871</f>
        <v>0</v>
      </c>
      <c r="R871" s="96">
        <f t="shared" si="65"/>
        <v>0</v>
      </c>
      <c r="S871" s="96" t="str">
        <f t="shared" si="66"/>
        <v/>
      </c>
      <c r="T871" s="96" t="str">
        <f t="shared" si="67"/>
        <v/>
      </c>
    </row>
    <row r="872" spans="1:20" ht="15" customHeight="1">
      <c r="A872" s="101"/>
      <c r="B872" s="102"/>
      <c r="C872" s="102"/>
      <c r="D872" s="102"/>
      <c r="E872" s="102"/>
      <c r="F872" s="102"/>
      <c r="G872" s="103"/>
      <c r="H872" s="102"/>
      <c r="I872" s="49"/>
      <c r="J872" s="95">
        <f t="shared" si="68"/>
        <v>0</v>
      </c>
      <c r="K872" s="96">
        <f t="shared" si="69"/>
        <v>0</v>
      </c>
      <c r="L872" s="96">
        <f>(D872='SOLICITUD INSCRIPCIÓN'!$D$8)*1</f>
        <v>1</v>
      </c>
      <c r="M872" s="96">
        <f>(RANK($L872,$L$2:$L$1500,0)+COUNTIF($L$2:$L872,L872)-1)*L872</f>
        <v>871</v>
      </c>
      <c r="N872" s="96">
        <f>((D872='SOLICITUD INSCRIPCIÓN'!$D$8)*1)*J872</f>
        <v>0</v>
      </c>
      <c r="O872" s="96">
        <f>(RANK($N872,$N$2:$N$1500,0)+COUNTIF($N$2:$N872,N872)-1)*N872</f>
        <v>0</v>
      </c>
      <c r="P872" s="96">
        <f>((D872='SOLICITUD INSCRIPCIÓN'!$D$8)*1)*K872</f>
        <v>0</v>
      </c>
      <c r="Q872" s="96">
        <f>(RANK($P872,$P$2:$P$1500,0)+COUNTIF($P$2:$P872,P872)-1)*P872</f>
        <v>0</v>
      </c>
      <c r="R872" s="96">
        <f t="shared" si="65"/>
        <v>0</v>
      </c>
      <c r="S872" s="96" t="str">
        <f t="shared" si="66"/>
        <v/>
      </c>
      <c r="T872" s="96" t="str">
        <f t="shared" si="67"/>
        <v/>
      </c>
    </row>
    <row r="873" spans="1:20" ht="15" customHeight="1">
      <c r="A873" s="101"/>
      <c r="B873" s="102"/>
      <c r="C873" s="102"/>
      <c r="D873" s="102"/>
      <c r="E873" s="102"/>
      <c r="F873" s="102"/>
      <c r="G873" s="103"/>
      <c r="H873" s="102"/>
      <c r="I873" s="49"/>
      <c r="J873" s="95">
        <f t="shared" si="68"/>
        <v>0</v>
      </c>
      <c r="K873" s="96">
        <f t="shared" si="69"/>
        <v>0</v>
      </c>
      <c r="L873" s="96">
        <f>(D873='SOLICITUD INSCRIPCIÓN'!$D$8)*1</f>
        <v>1</v>
      </c>
      <c r="M873" s="96">
        <f>(RANK($L873,$L$2:$L$1500,0)+COUNTIF($L$2:$L873,L873)-1)*L873</f>
        <v>872</v>
      </c>
      <c r="N873" s="96">
        <f>((D873='SOLICITUD INSCRIPCIÓN'!$D$8)*1)*J873</f>
        <v>0</v>
      </c>
      <c r="O873" s="96">
        <f>(RANK($N873,$N$2:$N$1500,0)+COUNTIF($N$2:$N873,N873)-1)*N873</f>
        <v>0</v>
      </c>
      <c r="P873" s="96">
        <f>((D873='SOLICITUD INSCRIPCIÓN'!$D$8)*1)*K873</f>
        <v>0</v>
      </c>
      <c r="Q873" s="96">
        <f>(RANK($P873,$P$2:$P$1500,0)+COUNTIF($P$2:$P873,P873)-1)*P873</f>
        <v>0</v>
      </c>
      <c r="R873" s="96">
        <f t="shared" si="65"/>
        <v>0</v>
      </c>
      <c r="S873" s="96" t="str">
        <f t="shared" si="66"/>
        <v/>
      </c>
      <c r="T873" s="96" t="str">
        <f t="shared" si="67"/>
        <v/>
      </c>
    </row>
    <row r="874" spans="1:20" ht="15" customHeight="1">
      <c r="A874" s="101"/>
      <c r="B874" s="102"/>
      <c r="C874" s="102"/>
      <c r="D874" s="102"/>
      <c r="E874" s="102"/>
      <c r="F874" s="102"/>
      <c r="G874" s="103"/>
      <c r="H874" s="102"/>
      <c r="I874" s="49"/>
      <c r="J874" s="95">
        <f t="shared" si="68"/>
        <v>0</v>
      </c>
      <c r="K874" s="96">
        <f t="shared" si="69"/>
        <v>0</v>
      </c>
      <c r="L874" s="96">
        <f>(D874='SOLICITUD INSCRIPCIÓN'!$D$8)*1</f>
        <v>1</v>
      </c>
      <c r="M874" s="96">
        <f>(RANK($L874,$L$2:$L$1500,0)+COUNTIF($L$2:$L874,L874)-1)*L874</f>
        <v>873</v>
      </c>
      <c r="N874" s="96">
        <f>((D874='SOLICITUD INSCRIPCIÓN'!$D$8)*1)*J874</f>
        <v>0</v>
      </c>
      <c r="O874" s="96">
        <f>(RANK($N874,$N$2:$N$1500,0)+COUNTIF($N$2:$N874,N874)-1)*N874</f>
        <v>0</v>
      </c>
      <c r="P874" s="96">
        <f>((D874='SOLICITUD INSCRIPCIÓN'!$D$8)*1)*K874</f>
        <v>0</v>
      </c>
      <c r="Q874" s="96">
        <f>(RANK($P874,$P$2:$P$1500,0)+COUNTIF($P$2:$P874,P874)-1)*P874</f>
        <v>0</v>
      </c>
      <c r="R874" s="96">
        <f t="shared" si="65"/>
        <v>0</v>
      </c>
      <c r="S874" s="96" t="str">
        <f t="shared" si="66"/>
        <v/>
      </c>
      <c r="T874" s="96" t="str">
        <f t="shared" si="67"/>
        <v/>
      </c>
    </row>
    <row r="875" spans="1:20" ht="15" customHeight="1">
      <c r="A875" s="101"/>
      <c r="B875" s="102"/>
      <c r="C875" s="102"/>
      <c r="D875" s="102"/>
      <c r="E875" s="102"/>
      <c r="F875" s="102"/>
      <c r="G875" s="103"/>
      <c r="H875" s="102"/>
      <c r="I875" s="49"/>
      <c r="J875" s="95">
        <f t="shared" si="68"/>
        <v>0</v>
      </c>
      <c r="K875" s="96">
        <f t="shared" si="69"/>
        <v>0</v>
      </c>
      <c r="L875" s="96">
        <f>(D875='SOLICITUD INSCRIPCIÓN'!$D$8)*1</f>
        <v>1</v>
      </c>
      <c r="M875" s="96">
        <f>(RANK($L875,$L$2:$L$1500,0)+COUNTIF($L$2:$L875,L875)-1)*L875</f>
        <v>874</v>
      </c>
      <c r="N875" s="96">
        <f>((D875='SOLICITUD INSCRIPCIÓN'!$D$8)*1)*J875</f>
        <v>0</v>
      </c>
      <c r="O875" s="96">
        <f>(RANK($N875,$N$2:$N$1500,0)+COUNTIF($N$2:$N875,N875)-1)*N875</f>
        <v>0</v>
      </c>
      <c r="P875" s="96">
        <f>((D875='SOLICITUD INSCRIPCIÓN'!$D$8)*1)*K875</f>
        <v>0</v>
      </c>
      <c r="Q875" s="96">
        <f>(RANK($P875,$P$2:$P$1500,0)+COUNTIF($P$2:$P875,P875)-1)*P875</f>
        <v>0</v>
      </c>
      <c r="R875" s="96">
        <f t="shared" si="65"/>
        <v>0</v>
      </c>
      <c r="S875" s="96" t="str">
        <f t="shared" si="66"/>
        <v/>
      </c>
      <c r="T875" s="96" t="str">
        <f t="shared" si="67"/>
        <v/>
      </c>
    </row>
    <row r="876" spans="1:20" ht="15" customHeight="1">
      <c r="A876" s="101"/>
      <c r="B876" s="102"/>
      <c r="C876" s="102"/>
      <c r="D876" s="102"/>
      <c r="E876" s="102"/>
      <c r="F876" s="102"/>
      <c r="G876" s="103"/>
      <c r="H876" s="102"/>
      <c r="I876" s="49"/>
      <c r="J876" s="95">
        <f t="shared" si="68"/>
        <v>0</v>
      </c>
      <c r="K876" s="96">
        <f t="shared" si="69"/>
        <v>0</v>
      </c>
      <c r="L876" s="96">
        <f>(D876='SOLICITUD INSCRIPCIÓN'!$D$8)*1</f>
        <v>1</v>
      </c>
      <c r="M876" s="96">
        <f>(RANK($L876,$L$2:$L$1500,0)+COUNTIF($L$2:$L876,L876)-1)*L876</f>
        <v>875</v>
      </c>
      <c r="N876" s="96">
        <f>((D876='SOLICITUD INSCRIPCIÓN'!$D$8)*1)*J876</f>
        <v>0</v>
      </c>
      <c r="O876" s="96">
        <f>(RANK($N876,$N$2:$N$1500,0)+COUNTIF($N$2:$N876,N876)-1)*N876</f>
        <v>0</v>
      </c>
      <c r="P876" s="96">
        <f>((D876='SOLICITUD INSCRIPCIÓN'!$D$8)*1)*K876</f>
        <v>0</v>
      </c>
      <c r="Q876" s="96">
        <f>(RANK($P876,$P$2:$P$1500,0)+COUNTIF($P$2:$P876,P876)-1)*P876</f>
        <v>0</v>
      </c>
      <c r="R876" s="96">
        <f t="shared" si="65"/>
        <v>0</v>
      </c>
      <c r="S876" s="96" t="str">
        <f t="shared" si="66"/>
        <v/>
      </c>
      <c r="T876" s="96" t="str">
        <f t="shared" si="67"/>
        <v/>
      </c>
    </row>
    <row r="877" spans="1:20" ht="15" customHeight="1">
      <c r="A877" s="101"/>
      <c r="B877" s="102"/>
      <c r="C877" s="102"/>
      <c r="D877" s="102"/>
      <c r="E877" s="102"/>
      <c r="F877" s="102"/>
      <c r="G877" s="103"/>
      <c r="H877" s="102"/>
      <c r="I877" s="49"/>
      <c r="J877" s="95">
        <f t="shared" si="68"/>
        <v>0</v>
      </c>
      <c r="K877" s="96">
        <f t="shared" si="69"/>
        <v>0</v>
      </c>
      <c r="L877" s="96">
        <f>(D877='SOLICITUD INSCRIPCIÓN'!$D$8)*1</f>
        <v>1</v>
      </c>
      <c r="M877" s="96">
        <f>(RANK($L877,$L$2:$L$1500,0)+COUNTIF($L$2:$L877,L877)-1)*L877</f>
        <v>876</v>
      </c>
      <c r="N877" s="96">
        <f>((D877='SOLICITUD INSCRIPCIÓN'!$D$8)*1)*J877</f>
        <v>0</v>
      </c>
      <c r="O877" s="96">
        <f>(RANK($N877,$N$2:$N$1500,0)+COUNTIF($N$2:$N877,N877)-1)*N877</f>
        <v>0</v>
      </c>
      <c r="P877" s="96">
        <f>((D877='SOLICITUD INSCRIPCIÓN'!$D$8)*1)*K877</f>
        <v>0</v>
      </c>
      <c r="Q877" s="96">
        <f>(RANK($P877,$P$2:$P$1500,0)+COUNTIF($P$2:$P877,P877)-1)*P877</f>
        <v>0</v>
      </c>
      <c r="R877" s="96">
        <f t="shared" si="65"/>
        <v>0</v>
      </c>
      <c r="S877" s="96" t="str">
        <f t="shared" si="66"/>
        <v/>
      </c>
      <c r="T877" s="96" t="str">
        <f t="shared" si="67"/>
        <v/>
      </c>
    </row>
    <row r="878" spans="1:20" ht="15" customHeight="1">
      <c r="A878" s="101"/>
      <c r="B878" s="102"/>
      <c r="C878" s="102"/>
      <c r="D878" s="102"/>
      <c r="E878" s="102"/>
      <c r="F878" s="102"/>
      <c r="G878" s="103"/>
      <c r="H878" s="102"/>
      <c r="I878" s="49"/>
      <c r="J878" s="95">
        <f t="shared" si="68"/>
        <v>0</v>
      </c>
      <c r="K878" s="96">
        <f t="shared" si="69"/>
        <v>0</v>
      </c>
      <c r="L878" s="96">
        <f>(D878='SOLICITUD INSCRIPCIÓN'!$D$8)*1</f>
        <v>1</v>
      </c>
      <c r="M878" s="96">
        <f>(RANK($L878,$L$2:$L$1500,0)+COUNTIF($L$2:$L878,L878)-1)*L878</f>
        <v>877</v>
      </c>
      <c r="N878" s="96">
        <f>((D878='SOLICITUD INSCRIPCIÓN'!$D$8)*1)*J878</f>
        <v>0</v>
      </c>
      <c r="O878" s="96">
        <f>(RANK($N878,$N$2:$N$1500,0)+COUNTIF($N$2:$N878,N878)-1)*N878</f>
        <v>0</v>
      </c>
      <c r="P878" s="96">
        <f>((D878='SOLICITUD INSCRIPCIÓN'!$D$8)*1)*K878</f>
        <v>0</v>
      </c>
      <c r="Q878" s="96">
        <f>(RANK($P878,$P$2:$P$1500,0)+COUNTIF($P$2:$P878,P878)-1)*P878</f>
        <v>0</v>
      </c>
      <c r="R878" s="96">
        <f t="shared" si="65"/>
        <v>0</v>
      </c>
      <c r="S878" s="96" t="str">
        <f t="shared" si="66"/>
        <v/>
      </c>
      <c r="T878" s="96" t="str">
        <f t="shared" si="67"/>
        <v/>
      </c>
    </row>
    <row r="879" spans="1:20" ht="15" customHeight="1">
      <c r="A879" s="101"/>
      <c r="B879" s="102"/>
      <c r="C879" s="102"/>
      <c r="D879" s="102"/>
      <c r="E879" s="102"/>
      <c r="F879" s="102"/>
      <c r="G879" s="103"/>
      <c r="H879" s="102"/>
      <c r="I879" s="49"/>
      <c r="J879" s="95">
        <f t="shared" si="68"/>
        <v>0</v>
      </c>
      <c r="K879" s="96">
        <f t="shared" si="69"/>
        <v>0</v>
      </c>
      <c r="L879" s="96">
        <f>(D879='SOLICITUD INSCRIPCIÓN'!$D$8)*1</f>
        <v>1</v>
      </c>
      <c r="M879" s="96">
        <f>(RANK($L879,$L$2:$L$1500,0)+COUNTIF($L$2:$L879,L879)-1)*L879</f>
        <v>878</v>
      </c>
      <c r="N879" s="96">
        <f>((D879='SOLICITUD INSCRIPCIÓN'!$D$8)*1)*J879</f>
        <v>0</v>
      </c>
      <c r="O879" s="96">
        <f>(RANK($N879,$N$2:$N$1500,0)+COUNTIF($N$2:$N879,N879)-1)*N879</f>
        <v>0</v>
      </c>
      <c r="P879" s="96">
        <f>((D879='SOLICITUD INSCRIPCIÓN'!$D$8)*1)*K879</f>
        <v>0</v>
      </c>
      <c r="Q879" s="96">
        <f>(RANK($P879,$P$2:$P$1500,0)+COUNTIF($P$2:$P879,P879)-1)*P879</f>
        <v>0</v>
      </c>
      <c r="R879" s="96">
        <f t="shared" si="65"/>
        <v>0</v>
      </c>
      <c r="S879" s="96" t="str">
        <f t="shared" si="66"/>
        <v/>
      </c>
      <c r="T879" s="96" t="str">
        <f t="shared" si="67"/>
        <v/>
      </c>
    </row>
    <row r="880" spans="1:20" ht="15" customHeight="1">
      <c r="A880" s="101"/>
      <c r="B880" s="102"/>
      <c r="C880" s="102"/>
      <c r="D880" s="102"/>
      <c r="E880" s="102"/>
      <c r="F880" s="102"/>
      <c r="G880" s="103"/>
      <c r="H880" s="102"/>
      <c r="I880" s="49"/>
      <c r="J880" s="95">
        <f t="shared" si="68"/>
        <v>0</v>
      </c>
      <c r="K880" s="96">
        <f t="shared" si="69"/>
        <v>0</v>
      </c>
      <c r="L880" s="96">
        <f>(D880='SOLICITUD INSCRIPCIÓN'!$D$8)*1</f>
        <v>1</v>
      </c>
      <c r="M880" s="96">
        <f>(RANK($L880,$L$2:$L$1500,0)+COUNTIF($L$2:$L880,L880)-1)*L880</f>
        <v>879</v>
      </c>
      <c r="N880" s="96">
        <f>((D880='SOLICITUD INSCRIPCIÓN'!$D$8)*1)*J880</f>
        <v>0</v>
      </c>
      <c r="O880" s="96">
        <f>(RANK($N880,$N$2:$N$1500,0)+COUNTIF($N$2:$N880,N880)-1)*N880</f>
        <v>0</v>
      </c>
      <c r="P880" s="96">
        <f>((D880='SOLICITUD INSCRIPCIÓN'!$D$8)*1)*K880</f>
        <v>0</v>
      </c>
      <c r="Q880" s="96">
        <f>(RANK($P880,$P$2:$P$1500,0)+COUNTIF($P$2:$P880,P880)-1)*P880</f>
        <v>0</v>
      </c>
      <c r="R880" s="96">
        <f t="shared" si="65"/>
        <v>0</v>
      </c>
      <c r="S880" s="96" t="str">
        <f t="shared" si="66"/>
        <v/>
      </c>
      <c r="T880" s="96" t="str">
        <f t="shared" si="67"/>
        <v/>
      </c>
    </row>
    <row r="881" spans="1:20" ht="15" customHeight="1">
      <c r="A881" s="101"/>
      <c r="B881" s="102"/>
      <c r="C881" s="102"/>
      <c r="D881" s="102"/>
      <c r="E881" s="102"/>
      <c r="F881" s="102"/>
      <c r="G881" s="103"/>
      <c r="H881" s="102"/>
      <c r="I881" s="49"/>
      <c r="J881" s="95">
        <f t="shared" si="68"/>
        <v>0</v>
      </c>
      <c r="K881" s="96">
        <f t="shared" si="69"/>
        <v>0</v>
      </c>
      <c r="L881" s="96">
        <f>(D881='SOLICITUD INSCRIPCIÓN'!$D$8)*1</f>
        <v>1</v>
      </c>
      <c r="M881" s="96">
        <f>(RANK($L881,$L$2:$L$1500,0)+COUNTIF($L$2:$L881,L881)-1)*L881</f>
        <v>880</v>
      </c>
      <c r="N881" s="96">
        <f>((D881='SOLICITUD INSCRIPCIÓN'!$D$8)*1)*J881</f>
        <v>0</v>
      </c>
      <c r="O881" s="96">
        <f>(RANK($N881,$N$2:$N$1500,0)+COUNTIF($N$2:$N881,N881)-1)*N881</f>
        <v>0</v>
      </c>
      <c r="P881" s="96">
        <f>((D881='SOLICITUD INSCRIPCIÓN'!$D$8)*1)*K881</f>
        <v>0</v>
      </c>
      <c r="Q881" s="96">
        <f>(RANK($P881,$P$2:$P$1500,0)+COUNTIF($P$2:$P881,P881)-1)*P881</f>
        <v>0</v>
      </c>
      <c r="R881" s="96">
        <f t="shared" si="65"/>
        <v>0</v>
      </c>
      <c r="S881" s="96" t="str">
        <f t="shared" si="66"/>
        <v/>
      </c>
      <c r="T881" s="96" t="str">
        <f t="shared" si="67"/>
        <v/>
      </c>
    </row>
    <row r="882" spans="1:20" ht="15" customHeight="1">
      <c r="A882" s="101"/>
      <c r="B882" s="102"/>
      <c r="C882" s="102"/>
      <c r="D882" s="102"/>
      <c r="E882" s="102"/>
      <c r="F882" s="102"/>
      <c r="G882" s="103"/>
      <c r="H882" s="102"/>
      <c r="I882" s="49"/>
      <c r="J882" s="95">
        <f t="shared" si="68"/>
        <v>0</v>
      </c>
      <c r="K882" s="96">
        <f t="shared" si="69"/>
        <v>0</v>
      </c>
      <c r="L882" s="96">
        <f>(D882='SOLICITUD INSCRIPCIÓN'!$D$8)*1</f>
        <v>1</v>
      </c>
      <c r="M882" s="96">
        <f>(RANK($L882,$L$2:$L$1500,0)+COUNTIF($L$2:$L882,L882)-1)*L882</f>
        <v>881</v>
      </c>
      <c r="N882" s="96">
        <f>((D882='SOLICITUD INSCRIPCIÓN'!$D$8)*1)*J882</f>
        <v>0</v>
      </c>
      <c r="O882" s="96">
        <f>(RANK($N882,$N$2:$N$1500,0)+COUNTIF($N$2:$N882,N882)-1)*N882</f>
        <v>0</v>
      </c>
      <c r="P882" s="96">
        <f>((D882='SOLICITUD INSCRIPCIÓN'!$D$8)*1)*K882</f>
        <v>0</v>
      </c>
      <c r="Q882" s="96">
        <f>(RANK($P882,$P$2:$P$1500,0)+COUNTIF($P$2:$P882,P882)-1)*P882</f>
        <v>0</v>
      </c>
      <c r="R882" s="96">
        <f t="shared" si="65"/>
        <v>0</v>
      </c>
      <c r="S882" s="96" t="str">
        <f t="shared" si="66"/>
        <v/>
      </c>
      <c r="T882" s="96" t="str">
        <f t="shared" si="67"/>
        <v/>
      </c>
    </row>
    <row r="883" spans="1:20" ht="15" customHeight="1">
      <c r="A883" s="101"/>
      <c r="B883" s="102"/>
      <c r="C883" s="102"/>
      <c r="D883" s="102"/>
      <c r="E883" s="102"/>
      <c r="F883" s="102"/>
      <c r="G883" s="103"/>
      <c r="H883" s="102"/>
      <c r="I883" s="49"/>
      <c r="J883" s="95">
        <f t="shared" si="68"/>
        <v>0</v>
      </c>
      <c r="K883" s="96">
        <f t="shared" si="69"/>
        <v>0</v>
      </c>
      <c r="L883" s="96">
        <f>(D883='SOLICITUD INSCRIPCIÓN'!$D$8)*1</f>
        <v>1</v>
      </c>
      <c r="M883" s="96">
        <f>(RANK($L883,$L$2:$L$1500,0)+COUNTIF($L$2:$L883,L883)-1)*L883</f>
        <v>882</v>
      </c>
      <c r="N883" s="96">
        <f>((D883='SOLICITUD INSCRIPCIÓN'!$D$8)*1)*J883</f>
        <v>0</v>
      </c>
      <c r="O883" s="96">
        <f>(RANK($N883,$N$2:$N$1500,0)+COUNTIF($N$2:$N883,N883)-1)*N883</f>
        <v>0</v>
      </c>
      <c r="P883" s="96">
        <f>((D883='SOLICITUD INSCRIPCIÓN'!$D$8)*1)*K883</f>
        <v>0</v>
      </c>
      <c r="Q883" s="96">
        <f>(RANK($P883,$P$2:$P$1500,0)+COUNTIF($P$2:$P883,P883)-1)*P883</f>
        <v>0</v>
      </c>
      <c r="R883" s="96">
        <f t="shared" si="65"/>
        <v>0</v>
      </c>
      <c r="S883" s="96" t="str">
        <f t="shared" si="66"/>
        <v/>
      </c>
      <c r="T883" s="96" t="str">
        <f t="shared" si="67"/>
        <v/>
      </c>
    </row>
    <row r="884" spans="1:20" ht="15" customHeight="1">
      <c r="A884" s="101"/>
      <c r="B884" s="102"/>
      <c r="C884" s="102"/>
      <c r="D884" s="102"/>
      <c r="E884" s="102"/>
      <c r="F884" s="102"/>
      <c r="G884" s="103"/>
      <c r="H884" s="102"/>
      <c r="I884" s="49"/>
      <c r="J884" s="95">
        <f t="shared" si="68"/>
        <v>0</v>
      </c>
      <c r="K884" s="96">
        <f t="shared" si="69"/>
        <v>0</v>
      </c>
      <c r="L884" s="96">
        <f>(D884='SOLICITUD INSCRIPCIÓN'!$D$8)*1</f>
        <v>1</v>
      </c>
      <c r="M884" s="96">
        <f>(RANK($L884,$L$2:$L$1500,0)+COUNTIF($L$2:$L884,L884)-1)*L884</f>
        <v>883</v>
      </c>
      <c r="N884" s="96">
        <f>((D884='SOLICITUD INSCRIPCIÓN'!$D$8)*1)*J884</f>
        <v>0</v>
      </c>
      <c r="O884" s="96">
        <f>(RANK($N884,$N$2:$N$1500,0)+COUNTIF($N$2:$N884,N884)-1)*N884</f>
        <v>0</v>
      </c>
      <c r="P884" s="96">
        <f>((D884='SOLICITUD INSCRIPCIÓN'!$D$8)*1)*K884</f>
        <v>0</v>
      </c>
      <c r="Q884" s="96">
        <f>(RANK($P884,$P$2:$P$1500,0)+COUNTIF($P$2:$P884,P884)-1)*P884</f>
        <v>0</v>
      </c>
      <c r="R884" s="96">
        <f t="shared" si="65"/>
        <v>0</v>
      </c>
      <c r="S884" s="96" t="str">
        <f t="shared" si="66"/>
        <v/>
      </c>
      <c r="T884" s="96" t="str">
        <f t="shared" si="67"/>
        <v/>
      </c>
    </row>
    <row r="885" spans="1:20" ht="15" customHeight="1">
      <c r="A885" s="101"/>
      <c r="B885" s="102"/>
      <c r="C885" s="102"/>
      <c r="D885" s="102"/>
      <c r="E885" s="102"/>
      <c r="F885" s="102"/>
      <c r="G885" s="103"/>
      <c r="H885" s="102"/>
      <c r="I885" s="49"/>
      <c r="J885" s="95">
        <f t="shared" si="68"/>
        <v>0</v>
      </c>
      <c r="K885" s="96">
        <f t="shared" si="69"/>
        <v>0</v>
      </c>
      <c r="L885" s="96">
        <f>(D885='SOLICITUD INSCRIPCIÓN'!$D$8)*1</f>
        <v>1</v>
      </c>
      <c r="M885" s="96">
        <f>(RANK($L885,$L$2:$L$1500,0)+COUNTIF($L$2:$L885,L885)-1)*L885</f>
        <v>884</v>
      </c>
      <c r="N885" s="96">
        <f>((D885='SOLICITUD INSCRIPCIÓN'!$D$8)*1)*J885</f>
        <v>0</v>
      </c>
      <c r="O885" s="96">
        <f>(RANK($N885,$N$2:$N$1500,0)+COUNTIF($N$2:$N885,N885)-1)*N885</f>
        <v>0</v>
      </c>
      <c r="P885" s="96">
        <f>((D885='SOLICITUD INSCRIPCIÓN'!$D$8)*1)*K885</f>
        <v>0</v>
      </c>
      <c r="Q885" s="96">
        <f>(RANK($P885,$P$2:$P$1500,0)+COUNTIF($P$2:$P885,P885)-1)*P885</f>
        <v>0</v>
      </c>
      <c r="R885" s="96">
        <f t="shared" si="65"/>
        <v>0</v>
      </c>
      <c r="S885" s="96" t="str">
        <f t="shared" si="66"/>
        <v/>
      </c>
      <c r="T885" s="96" t="str">
        <f t="shared" si="67"/>
        <v/>
      </c>
    </row>
    <row r="886" spans="1:20" ht="15" customHeight="1">
      <c r="A886" s="101"/>
      <c r="B886" s="102"/>
      <c r="C886" s="102"/>
      <c r="D886" s="102"/>
      <c r="E886" s="102"/>
      <c r="F886" s="102"/>
      <c r="G886" s="103"/>
      <c r="H886" s="102"/>
      <c r="I886" s="49"/>
      <c r="J886" s="95">
        <f t="shared" si="68"/>
        <v>0</v>
      </c>
      <c r="K886" s="96">
        <f t="shared" si="69"/>
        <v>0</v>
      </c>
      <c r="L886" s="96">
        <f>(D886='SOLICITUD INSCRIPCIÓN'!$D$8)*1</f>
        <v>1</v>
      </c>
      <c r="M886" s="96">
        <f>(RANK($L886,$L$2:$L$1500,0)+COUNTIF($L$2:$L886,L886)-1)*L886</f>
        <v>885</v>
      </c>
      <c r="N886" s="96">
        <f>((D886='SOLICITUD INSCRIPCIÓN'!$D$8)*1)*J886</f>
        <v>0</v>
      </c>
      <c r="O886" s="96">
        <f>(RANK($N886,$N$2:$N$1500,0)+COUNTIF($N$2:$N886,N886)-1)*N886</f>
        <v>0</v>
      </c>
      <c r="P886" s="96">
        <f>((D886='SOLICITUD INSCRIPCIÓN'!$D$8)*1)*K886</f>
        <v>0</v>
      </c>
      <c r="Q886" s="96">
        <f>(RANK($P886,$P$2:$P$1500,0)+COUNTIF($P$2:$P886,P886)-1)*P886</f>
        <v>0</v>
      </c>
      <c r="R886" s="96">
        <f t="shared" si="65"/>
        <v>0</v>
      </c>
      <c r="S886" s="96" t="str">
        <f t="shared" si="66"/>
        <v/>
      </c>
      <c r="T886" s="96" t="str">
        <f t="shared" si="67"/>
        <v/>
      </c>
    </row>
    <row r="887" spans="1:20" ht="15" customHeight="1">
      <c r="A887" s="101"/>
      <c r="B887" s="102"/>
      <c r="C887" s="102"/>
      <c r="D887" s="102"/>
      <c r="E887" s="102"/>
      <c r="F887" s="102"/>
      <c r="G887" s="103"/>
      <c r="H887" s="102"/>
      <c r="I887" s="49"/>
      <c r="J887" s="95">
        <f t="shared" si="68"/>
        <v>0</v>
      </c>
      <c r="K887" s="96">
        <f t="shared" si="69"/>
        <v>0</v>
      </c>
      <c r="L887" s="96">
        <f>(D887='SOLICITUD INSCRIPCIÓN'!$D$8)*1</f>
        <v>1</v>
      </c>
      <c r="M887" s="96">
        <f>(RANK($L887,$L$2:$L$1500,0)+COUNTIF($L$2:$L887,L887)-1)*L887</f>
        <v>886</v>
      </c>
      <c r="N887" s="96">
        <f>((D887='SOLICITUD INSCRIPCIÓN'!$D$8)*1)*J887</f>
        <v>0</v>
      </c>
      <c r="O887" s="96">
        <f>(RANK($N887,$N$2:$N$1500,0)+COUNTIF($N$2:$N887,N887)-1)*N887</f>
        <v>0</v>
      </c>
      <c r="P887" s="96">
        <f>((D887='SOLICITUD INSCRIPCIÓN'!$D$8)*1)*K887</f>
        <v>0</v>
      </c>
      <c r="Q887" s="96">
        <f>(RANK($P887,$P$2:$P$1500,0)+COUNTIF($P$2:$P887,P887)-1)*P887</f>
        <v>0</v>
      </c>
      <c r="R887" s="96">
        <f t="shared" si="65"/>
        <v>0</v>
      </c>
      <c r="S887" s="96" t="str">
        <f t="shared" si="66"/>
        <v/>
      </c>
      <c r="T887" s="96" t="str">
        <f t="shared" si="67"/>
        <v/>
      </c>
    </row>
    <row r="888" spans="1:20" ht="15" customHeight="1">
      <c r="A888" s="101"/>
      <c r="B888" s="102"/>
      <c r="C888" s="102"/>
      <c r="D888" s="102"/>
      <c r="E888" s="102"/>
      <c r="F888" s="102"/>
      <c r="G888" s="103"/>
      <c r="H888" s="102"/>
      <c r="I888" s="49"/>
      <c r="J888" s="95">
        <f t="shared" si="68"/>
        <v>0</v>
      </c>
      <c r="K888" s="96">
        <f t="shared" si="69"/>
        <v>0</v>
      </c>
      <c r="L888" s="96">
        <f>(D888='SOLICITUD INSCRIPCIÓN'!$D$8)*1</f>
        <v>1</v>
      </c>
      <c r="M888" s="96">
        <f>(RANK($L888,$L$2:$L$1500,0)+COUNTIF($L$2:$L888,L888)-1)*L888</f>
        <v>887</v>
      </c>
      <c r="N888" s="96">
        <f>((D888='SOLICITUD INSCRIPCIÓN'!$D$8)*1)*J888</f>
        <v>0</v>
      </c>
      <c r="O888" s="96">
        <f>(RANK($N888,$N$2:$N$1500,0)+COUNTIF($N$2:$N888,N888)-1)*N888</f>
        <v>0</v>
      </c>
      <c r="P888" s="96">
        <f>((D888='SOLICITUD INSCRIPCIÓN'!$D$8)*1)*K888</f>
        <v>0</v>
      </c>
      <c r="Q888" s="96">
        <f>(RANK($P888,$P$2:$P$1500,0)+COUNTIF($P$2:$P888,P888)-1)*P888</f>
        <v>0</v>
      </c>
      <c r="R888" s="96">
        <f t="shared" si="65"/>
        <v>0</v>
      </c>
      <c r="S888" s="96" t="str">
        <f t="shared" si="66"/>
        <v/>
      </c>
      <c r="T888" s="96" t="str">
        <f t="shared" si="67"/>
        <v/>
      </c>
    </row>
    <row r="889" spans="1:20" ht="15" customHeight="1">
      <c r="A889" s="101"/>
      <c r="B889" s="102"/>
      <c r="C889" s="102"/>
      <c r="D889" s="102"/>
      <c r="E889" s="102"/>
      <c r="F889" s="102"/>
      <c r="G889" s="103"/>
      <c r="H889" s="102"/>
      <c r="I889" s="49"/>
      <c r="J889" s="95">
        <f t="shared" si="68"/>
        <v>0</v>
      </c>
      <c r="K889" s="96">
        <f t="shared" si="69"/>
        <v>0</v>
      </c>
      <c r="L889" s="96">
        <f>(D889='SOLICITUD INSCRIPCIÓN'!$D$8)*1</f>
        <v>1</v>
      </c>
      <c r="M889" s="96">
        <f>(RANK($L889,$L$2:$L$1500,0)+COUNTIF($L$2:$L889,L889)-1)*L889</f>
        <v>888</v>
      </c>
      <c r="N889" s="96">
        <f>((D889='SOLICITUD INSCRIPCIÓN'!$D$8)*1)*J889</f>
        <v>0</v>
      </c>
      <c r="O889" s="96">
        <f>(RANK($N889,$N$2:$N$1500,0)+COUNTIF($N$2:$N889,N889)-1)*N889</f>
        <v>0</v>
      </c>
      <c r="P889" s="96">
        <f>((D889='SOLICITUD INSCRIPCIÓN'!$D$8)*1)*K889</f>
        <v>0</v>
      </c>
      <c r="Q889" s="96">
        <f>(RANK($P889,$P$2:$P$1500,0)+COUNTIF($P$2:$P889,P889)-1)*P889</f>
        <v>0</v>
      </c>
      <c r="R889" s="96">
        <f t="shared" si="65"/>
        <v>0</v>
      </c>
      <c r="S889" s="96" t="str">
        <f t="shared" si="66"/>
        <v/>
      </c>
      <c r="T889" s="96" t="str">
        <f t="shared" si="67"/>
        <v/>
      </c>
    </row>
    <row r="890" spans="1:20" ht="15" customHeight="1">
      <c r="A890" s="101"/>
      <c r="B890" s="102"/>
      <c r="C890" s="102"/>
      <c r="D890" s="102"/>
      <c r="E890" s="102"/>
      <c r="F890" s="102"/>
      <c r="G890" s="103"/>
      <c r="H890" s="102"/>
      <c r="I890" s="49"/>
      <c r="J890" s="95">
        <f t="shared" si="68"/>
        <v>0</v>
      </c>
      <c r="K890" s="96">
        <f t="shared" si="69"/>
        <v>0</v>
      </c>
      <c r="L890" s="96">
        <f>(D890='SOLICITUD INSCRIPCIÓN'!$D$8)*1</f>
        <v>1</v>
      </c>
      <c r="M890" s="96">
        <f>(RANK($L890,$L$2:$L$1500,0)+COUNTIF($L$2:$L890,L890)-1)*L890</f>
        <v>889</v>
      </c>
      <c r="N890" s="96">
        <f>((D890='SOLICITUD INSCRIPCIÓN'!$D$8)*1)*J890</f>
        <v>0</v>
      </c>
      <c r="O890" s="96">
        <f>(RANK($N890,$N$2:$N$1500,0)+COUNTIF($N$2:$N890,N890)-1)*N890</f>
        <v>0</v>
      </c>
      <c r="P890" s="96">
        <f>((D890='SOLICITUD INSCRIPCIÓN'!$D$8)*1)*K890</f>
        <v>0</v>
      </c>
      <c r="Q890" s="96">
        <f>(RANK($P890,$P$2:$P$1500,0)+COUNTIF($P$2:$P890,P890)-1)*P890</f>
        <v>0</v>
      </c>
      <c r="R890" s="96">
        <f t="shared" si="65"/>
        <v>0</v>
      </c>
      <c r="S890" s="96" t="str">
        <f t="shared" si="66"/>
        <v/>
      </c>
      <c r="T890" s="96" t="str">
        <f t="shared" si="67"/>
        <v/>
      </c>
    </row>
    <row r="891" spans="1:20" ht="15" customHeight="1">
      <c r="A891" s="101"/>
      <c r="B891" s="102"/>
      <c r="C891" s="102"/>
      <c r="D891" s="102"/>
      <c r="E891" s="102"/>
      <c r="F891" s="102"/>
      <c r="G891" s="103"/>
      <c r="H891" s="102"/>
      <c r="I891" s="49"/>
      <c r="J891" s="95">
        <f t="shared" si="68"/>
        <v>0</v>
      </c>
      <c r="K891" s="96">
        <f t="shared" si="69"/>
        <v>0</v>
      </c>
      <c r="L891" s="96">
        <f>(D891='SOLICITUD INSCRIPCIÓN'!$D$8)*1</f>
        <v>1</v>
      </c>
      <c r="M891" s="96">
        <f>(RANK($L891,$L$2:$L$1500,0)+COUNTIF($L$2:$L891,L891)-1)*L891</f>
        <v>890</v>
      </c>
      <c r="N891" s="96">
        <f>((D891='SOLICITUD INSCRIPCIÓN'!$D$8)*1)*J891</f>
        <v>0</v>
      </c>
      <c r="O891" s="96">
        <f>(RANK($N891,$N$2:$N$1500,0)+COUNTIF($N$2:$N891,N891)-1)*N891</f>
        <v>0</v>
      </c>
      <c r="P891" s="96">
        <f>((D891='SOLICITUD INSCRIPCIÓN'!$D$8)*1)*K891</f>
        <v>0</v>
      </c>
      <c r="Q891" s="96">
        <f>(RANK($P891,$P$2:$P$1500,0)+COUNTIF($P$2:$P891,P891)-1)*P891</f>
        <v>0</v>
      </c>
      <c r="R891" s="96">
        <f t="shared" si="65"/>
        <v>0</v>
      </c>
      <c r="S891" s="96" t="str">
        <f t="shared" si="66"/>
        <v/>
      </c>
      <c r="T891" s="96" t="str">
        <f t="shared" si="67"/>
        <v/>
      </c>
    </row>
    <row r="892" spans="1:20" ht="15" customHeight="1">
      <c r="A892" s="101"/>
      <c r="B892" s="102"/>
      <c r="C892" s="102"/>
      <c r="D892" s="102"/>
      <c r="E892" s="102"/>
      <c r="F892" s="102"/>
      <c r="G892" s="103"/>
      <c r="H892" s="102"/>
      <c r="I892" s="49"/>
      <c r="J892" s="95">
        <f t="shared" si="68"/>
        <v>0</v>
      </c>
      <c r="K892" s="96">
        <f t="shared" si="69"/>
        <v>0</v>
      </c>
      <c r="L892" s="96">
        <f>(D892='SOLICITUD INSCRIPCIÓN'!$D$8)*1</f>
        <v>1</v>
      </c>
      <c r="M892" s="96">
        <f>(RANK($L892,$L$2:$L$1500,0)+COUNTIF($L$2:$L892,L892)-1)*L892</f>
        <v>891</v>
      </c>
      <c r="N892" s="96">
        <f>((D892='SOLICITUD INSCRIPCIÓN'!$D$8)*1)*J892</f>
        <v>0</v>
      </c>
      <c r="O892" s="96">
        <f>(RANK($N892,$N$2:$N$1500,0)+COUNTIF($N$2:$N892,N892)-1)*N892</f>
        <v>0</v>
      </c>
      <c r="P892" s="96">
        <f>((D892='SOLICITUD INSCRIPCIÓN'!$D$8)*1)*K892</f>
        <v>0</v>
      </c>
      <c r="Q892" s="96">
        <f>(RANK($P892,$P$2:$P$1500,0)+COUNTIF($P$2:$P892,P892)-1)*P892</f>
        <v>0</v>
      </c>
      <c r="R892" s="96">
        <f t="shared" si="65"/>
        <v>0</v>
      </c>
      <c r="S892" s="96" t="str">
        <f t="shared" si="66"/>
        <v/>
      </c>
      <c r="T892" s="96" t="str">
        <f t="shared" si="67"/>
        <v/>
      </c>
    </row>
    <row r="893" spans="1:20" ht="15" customHeight="1">
      <c r="A893" s="101"/>
      <c r="B893" s="102"/>
      <c r="C893" s="102"/>
      <c r="D893" s="102"/>
      <c r="E893" s="102"/>
      <c r="F893" s="102"/>
      <c r="G893" s="103"/>
      <c r="H893" s="102"/>
      <c r="I893" s="49"/>
      <c r="J893" s="95">
        <f t="shared" si="68"/>
        <v>0</v>
      </c>
      <c r="K893" s="96">
        <f t="shared" si="69"/>
        <v>0</v>
      </c>
      <c r="L893" s="96">
        <f>(D893='SOLICITUD INSCRIPCIÓN'!$D$8)*1</f>
        <v>1</v>
      </c>
      <c r="M893" s="96">
        <f>(RANK($L893,$L$2:$L$1500,0)+COUNTIF($L$2:$L893,L893)-1)*L893</f>
        <v>892</v>
      </c>
      <c r="N893" s="96">
        <f>((D893='SOLICITUD INSCRIPCIÓN'!$D$8)*1)*J893</f>
        <v>0</v>
      </c>
      <c r="O893" s="96">
        <f>(RANK($N893,$N$2:$N$1500,0)+COUNTIF($N$2:$N893,N893)-1)*N893</f>
        <v>0</v>
      </c>
      <c r="P893" s="96">
        <f>((D893='SOLICITUD INSCRIPCIÓN'!$D$8)*1)*K893</f>
        <v>0</v>
      </c>
      <c r="Q893" s="96">
        <f>(RANK($P893,$P$2:$P$1500,0)+COUNTIF($P$2:$P893,P893)-1)*P893</f>
        <v>0</v>
      </c>
      <c r="R893" s="96">
        <f t="shared" si="65"/>
        <v>0</v>
      </c>
      <c r="S893" s="96" t="str">
        <f t="shared" si="66"/>
        <v/>
      </c>
      <c r="T893" s="96" t="str">
        <f t="shared" si="67"/>
        <v/>
      </c>
    </row>
    <row r="894" spans="1:20" ht="15" customHeight="1">
      <c r="A894" s="101"/>
      <c r="B894" s="102"/>
      <c r="C894" s="102"/>
      <c r="D894" s="102"/>
      <c r="E894" s="102"/>
      <c r="F894" s="102"/>
      <c r="G894" s="103"/>
      <c r="H894" s="102"/>
      <c r="I894" s="49"/>
      <c r="J894" s="95">
        <f t="shared" si="68"/>
        <v>0</v>
      </c>
      <c r="K894" s="96">
        <f t="shared" si="69"/>
        <v>0</v>
      </c>
      <c r="L894" s="96">
        <f>(D894='SOLICITUD INSCRIPCIÓN'!$D$8)*1</f>
        <v>1</v>
      </c>
      <c r="M894" s="96">
        <f>(RANK($L894,$L$2:$L$1500,0)+COUNTIF($L$2:$L894,L894)-1)*L894</f>
        <v>893</v>
      </c>
      <c r="N894" s="96">
        <f>((D894='SOLICITUD INSCRIPCIÓN'!$D$8)*1)*J894</f>
        <v>0</v>
      </c>
      <c r="O894" s="96">
        <f>(RANK($N894,$N$2:$N$1500,0)+COUNTIF($N$2:$N894,N894)-1)*N894</f>
        <v>0</v>
      </c>
      <c r="P894" s="96">
        <f>((D894='SOLICITUD INSCRIPCIÓN'!$D$8)*1)*K894</f>
        <v>0</v>
      </c>
      <c r="Q894" s="96">
        <f>(RANK($P894,$P$2:$P$1500,0)+COUNTIF($P$2:$P894,P894)-1)*P894</f>
        <v>0</v>
      </c>
      <c r="R894" s="96">
        <f t="shared" si="65"/>
        <v>0</v>
      </c>
      <c r="S894" s="96" t="str">
        <f t="shared" si="66"/>
        <v/>
      </c>
      <c r="T894" s="96" t="str">
        <f t="shared" si="67"/>
        <v/>
      </c>
    </row>
    <row r="895" spans="1:20" ht="15" customHeight="1">
      <c r="A895" s="101"/>
      <c r="B895" s="102"/>
      <c r="C895" s="102"/>
      <c r="D895" s="102"/>
      <c r="E895" s="102"/>
      <c r="F895" s="102"/>
      <c r="G895" s="103"/>
      <c r="H895" s="102"/>
      <c r="I895" s="49"/>
      <c r="J895" s="95">
        <f t="shared" si="68"/>
        <v>0</v>
      </c>
      <c r="K895" s="96">
        <f t="shared" si="69"/>
        <v>0</v>
      </c>
      <c r="L895" s="96">
        <f>(D895='SOLICITUD INSCRIPCIÓN'!$D$8)*1</f>
        <v>1</v>
      </c>
      <c r="M895" s="96">
        <f>(RANK($L895,$L$2:$L$1500,0)+COUNTIF($L$2:$L895,L895)-1)*L895</f>
        <v>894</v>
      </c>
      <c r="N895" s="96">
        <f>((D895='SOLICITUD INSCRIPCIÓN'!$D$8)*1)*J895</f>
        <v>0</v>
      </c>
      <c r="O895" s="96">
        <f>(RANK($N895,$N$2:$N$1500,0)+COUNTIF($N$2:$N895,N895)-1)*N895</f>
        <v>0</v>
      </c>
      <c r="P895" s="96">
        <f>((D895='SOLICITUD INSCRIPCIÓN'!$D$8)*1)*K895</f>
        <v>0</v>
      </c>
      <c r="Q895" s="96">
        <f>(RANK($P895,$P$2:$P$1500,0)+COUNTIF($P$2:$P895,P895)-1)*P895</f>
        <v>0</v>
      </c>
      <c r="R895" s="96">
        <f t="shared" si="65"/>
        <v>0</v>
      </c>
      <c r="S895" s="96" t="str">
        <f t="shared" si="66"/>
        <v/>
      </c>
      <c r="T895" s="96" t="str">
        <f t="shared" si="67"/>
        <v/>
      </c>
    </row>
    <row r="896" spans="1:20" ht="15" customHeight="1">
      <c r="A896" s="101"/>
      <c r="B896" s="102"/>
      <c r="C896" s="102"/>
      <c r="D896" s="102"/>
      <c r="E896" s="102"/>
      <c r="F896" s="102"/>
      <c r="G896" s="103"/>
      <c r="H896" s="102"/>
      <c r="I896" s="49"/>
      <c r="J896" s="95">
        <f t="shared" si="68"/>
        <v>0</v>
      </c>
      <c r="K896" s="96">
        <f t="shared" si="69"/>
        <v>0</v>
      </c>
      <c r="L896" s="96">
        <f>(D896='SOLICITUD INSCRIPCIÓN'!$D$8)*1</f>
        <v>1</v>
      </c>
      <c r="M896" s="96">
        <f>(RANK($L896,$L$2:$L$1500,0)+COUNTIF($L$2:$L896,L896)-1)*L896</f>
        <v>895</v>
      </c>
      <c r="N896" s="96">
        <f>((D896='SOLICITUD INSCRIPCIÓN'!$D$8)*1)*J896</f>
        <v>0</v>
      </c>
      <c r="O896" s="96">
        <f>(RANK($N896,$N$2:$N$1500,0)+COUNTIF($N$2:$N896,N896)-1)*N896</f>
        <v>0</v>
      </c>
      <c r="P896" s="96">
        <f>((D896='SOLICITUD INSCRIPCIÓN'!$D$8)*1)*K896</f>
        <v>0</v>
      </c>
      <c r="Q896" s="96">
        <f>(RANK($P896,$P$2:$P$1500,0)+COUNTIF($P$2:$P896,P896)-1)*P896</f>
        <v>0</v>
      </c>
      <c r="R896" s="96">
        <f t="shared" si="65"/>
        <v>0</v>
      </c>
      <c r="S896" s="96" t="str">
        <f t="shared" si="66"/>
        <v/>
      </c>
      <c r="T896" s="96" t="str">
        <f t="shared" si="67"/>
        <v/>
      </c>
    </row>
    <row r="897" spans="1:20" ht="15" customHeight="1">
      <c r="A897" s="101"/>
      <c r="B897" s="102"/>
      <c r="C897" s="102"/>
      <c r="D897" s="102"/>
      <c r="E897" s="102"/>
      <c r="F897" s="102"/>
      <c r="G897" s="103"/>
      <c r="H897" s="102"/>
      <c r="I897" s="49"/>
      <c r="J897" s="95">
        <f t="shared" si="68"/>
        <v>0</v>
      </c>
      <c r="K897" s="96">
        <f t="shared" si="69"/>
        <v>0</v>
      </c>
      <c r="L897" s="96">
        <f>(D897='SOLICITUD INSCRIPCIÓN'!$D$8)*1</f>
        <v>1</v>
      </c>
      <c r="M897" s="96">
        <f>(RANK($L897,$L$2:$L$1500,0)+COUNTIF($L$2:$L897,L897)-1)*L897</f>
        <v>896</v>
      </c>
      <c r="N897" s="96">
        <f>((D897='SOLICITUD INSCRIPCIÓN'!$D$8)*1)*J897</f>
        <v>0</v>
      </c>
      <c r="O897" s="96">
        <f>(RANK($N897,$N$2:$N$1500,0)+COUNTIF($N$2:$N897,N897)-1)*N897</f>
        <v>0</v>
      </c>
      <c r="P897" s="96">
        <f>((D897='SOLICITUD INSCRIPCIÓN'!$D$8)*1)*K897</f>
        <v>0</v>
      </c>
      <c r="Q897" s="96">
        <f>(RANK($P897,$P$2:$P$1500,0)+COUNTIF($P$2:$P897,P897)-1)*P897</f>
        <v>0</v>
      </c>
      <c r="R897" s="96">
        <f t="shared" si="65"/>
        <v>0</v>
      </c>
      <c r="S897" s="96" t="str">
        <f t="shared" si="66"/>
        <v/>
      </c>
      <c r="T897" s="96" t="str">
        <f t="shared" si="67"/>
        <v/>
      </c>
    </row>
    <row r="898" spans="1:20" ht="15" customHeight="1">
      <c r="A898" s="101"/>
      <c r="B898" s="102"/>
      <c r="C898" s="102"/>
      <c r="D898" s="102"/>
      <c r="E898" s="102"/>
      <c r="F898" s="102"/>
      <c r="G898" s="103"/>
      <c r="H898" s="102"/>
      <c r="I898" s="49"/>
      <c r="J898" s="95">
        <f t="shared" si="68"/>
        <v>0</v>
      </c>
      <c r="K898" s="96">
        <f t="shared" si="69"/>
        <v>0</v>
      </c>
      <c r="L898" s="96">
        <f>(D898='SOLICITUD INSCRIPCIÓN'!$D$8)*1</f>
        <v>1</v>
      </c>
      <c r="M898" s="96">
        <f>(RANK($L898,$L$2:$L$1500,0)+COUNTIF($L$2:$L898,L898)-1)*L898</f>
        <v>897</v>
      </c>
      <c r="N898" s="96">
        <f>((D898='SOLICITUD INSCRIPCIÓN'!$D$8)*1)*J898</f>
        <v>0</v>
      </c>
      <c r="O898" s="96">
        <f>(RANK($N898,$N$2:$N$1500,0)+COUNTIF($N$2:$N898,N898)-1)*N898</f>
        <v>0</v>
      </c>
      <c r="P898" s="96">
        <f>((D898='SOLICITUD INSCRIPCIÓN'!$D$8)*1)*K898</f>
        <v>0</v>
      </c>
      <c r="Q898" s="96">
        <f>(RANK($P898,$P$2:$P$1500,0)+COUNTIF($P$2:$P898,P898)-1)*P898</f>
        <v>0</v>
      </c>
      <c r="R898" s="96">
        <f t="shared" ref="R898:R961" si="70">IFERROR(INDEX(registros,MATCH(ROW()-1,$M$2:$M$1500,0),1),"")</f>
        <v>0</v>
      </c>
      <c r="S898" s="96" t="str">
        <f t="shared" ref="S898:S961" si="71">IFERROR(INDEX(registros,MATCH(ROW()-1,$O$2:$O$1500,0),1),"")</f>
        <v/>
      </c>
      <c r="T898" s="96" t="str">
        <f t="shared" ref="T898:T961" si="72">IFERROR(INDEX(registros,MATCH(ROW()-1,$Q$2:$Q$1500,0),1),"")</f>
        <v/>
      </c>
    </row>
    <row r="899" spans="1:20" ht="15" customHeight="1">
      <c r="A899" s="101"/>
      <c r="B899" s="102"/>
      <c r="C899" s="102"/>
      <c r="D899" s="102"/>
      <c r="E899" s="102"/>
      <c r="F899" s="102"/>
      <c r="G899" s="103"/>
      <c r="H899" s="102"/>
      <c r="I899" s="49"/>
      <c r="J899" s="95">
        <f t="shared" ref="J899:J962" si="73">(I899=$J$1)*1</f>
        <v>0</v>
      </c>
      <c r="K899" s="96">
        <f t="shared" ref="K899:K962" si="74">(I899=$K$1)*1</f>
        <v>0</v>
      </c>
      <c r="L899" s="96">
        <f>(D899='SOLICITUD INSCRIPCIÓN'!$D$8)*1</f>
        <v>1</v>
      </c>
      <c r="M899" s="96">
        <f>(RANK($L899,$L$2:$L$1500,0)+COUNTIF($L$2:$L899,L899)-1)*L899</f>
        <v>898</v>
      </c>
      <c r="N899" s="96">
        <f>((D899='SOLICITUD INSCRIPCIÓN'!$D$8)*1)*J899</f>
        <v>0</v>
      </c>
      <c r="O899" s="96">
        <f>(RANK($N899,$N$2:$N$1500,0)+COUNTIF($N$2:$N899,N899)-1)*N899</f>
        <v>0</v>
      </c>
      <c r="P899" s="96">
        <f>((D899='SOLICITUD INSCRIPCIÓN'!$D$8)*1)*K899</f>
        <v>0</v>
      </c>
      <c r="Q899" s="96">
        <f>(RANK($P899,$P$2:$P$1500,0)+COUNTIF($P$2:$P899,P899)-1)*P899</f>
        <v>0</v>
      </c>
      <c r="R899" s="96">
        <f t="shared" si="70"/>
        <v>0</v>
      </c>
      <c r="S899" s="96" t="str">
        <f t="shared" si="71"/>
        <v/>
      </c>
      <c r="T899" s="96" t="str">
        <f t="shared" si="72"/>
        <v/>
      </c>
    </row>
    <row r="900" spans="1:20" ht="15" customHeight="1">
      <c r="A900" s="101"/>
      <c r="B900" s="102"/>
      <c r="C900" s="102"/>
      <c r="D900" s="102"/>
      <c r="E900" s="102"/>
      <c r="F900" s="102"/>
      <c r="G900" s="103"/>
      <c r="H900" s="102"/>
      <c r="I900" s="49"/>
      <c r="J900" s="95">
        <f t="shared" si="73"/>
        <v>0</v>
      </c>
      <c r="K900" s="96">
        <f t="shared" si="74"/>
        <v>0</v>
      </c>
      <c r="L900" s="96">
        <f>(D900='SOLICITUD INSCRIPCIÓN'!$D$8)*1</f>
        <v>1</v>
      </c>
      <c r="M900" s="96">
        <f>(RANK($L900,$L$2:$L$1500,0)+COUNTIF($L$2:$L900,L900)-1)*L900</f>
        <v>899</v>
      </c>
      <c r="N900" s="96">
        <f>((D900='SOLICITUD INSCRIPCIÓN'!$D$8)*1)*J900</f>
        <v>0</v>
      </c>
      <c r="O900" s="96">
        <f>(RANK($N900,$N$2:$N$1500,0)+COUNTIF($N$2:$N900,N900)-1)*N900</f>
        <v>0</v>
      </c>
      <c r="P900" s="96">
        <f>((D900='SOLICITUD INSCRIPCIÓN'!$D$8)*1)*K900</f>
        <v>0</v>
      </c>
      <c r="Q900" s="96">
        <f>(RANK($P900,$P$2:$P$1500,0)+COUNTIF($P$2:$P900,P900)-1)*P900</f>
        <v>0</v>
      </c>
      <c r="R900" s="96">
        <f t="shared" si="70"/>
        <v>0</v>
      </c>
      <c r="S900" s="96" t="str">
        <f t="shared" si="71"/>
        <v/>
      </c>
      <c r="T900" s="96" t="str">
        <f t="shared" si="72"/>
        <v/>
      </c>
    </row>
    <row r="901" spans="1:20" ht="15" customHeight="1">
      <c r="A901" s="101"/>
      <c r="B901" s="102"/>
      <c r="C901" s="102"/>
      <c r="D901" s="102"/>
      <c r="E901" s="102"/>
      <c r="F901" s="102"/>
      <c r="G901" s="103"/>
      <c r="H901" s="102"/>
      <c r="I901" s="49"/>
      <c r="J901" s="95">
        <f t="shared" si="73"/>
        <v>0</v>
      </c>
      <c r="K901" s="96">
        <f t="shared" si="74"/>
        <v>0</v>
      </c>
      <c r="L901" s="96">
        <f>(D901='SOLICITUD INSCRIPCIÓN'!$D$8)*1</f>
        <v>1</v>
      </c>
      <c r="M901" s="96">
        <f>(RANK($L901,$L$2:$L$1500,0)+COUNTIF($L$2:$L901,L901)-1)*L901</f>
        <v>900</v>
      </c>
      <c r="N901" s="96">
        <f>((D901='SOLICITUD INSCRIPCIÓN'!$D$8)*1)*J901</f>
        <v>0</v>
      </c>
      <c r="O901" s="96">
        <f>(RANK($N901,$N$2:$N$1500,0)+COUNTIF($N$2:$N901,N901)-1)*N901</f>
        <v>0</v>
      </c>
      <c r="P901" s="96">
        <f>((D901='SOLICITUD INSCRIPCIÓN'!$D$8)*1)*K901</f>
        <v>0</v>
      </c>
      <c r="Q901" s="96">
        <f>(RANK($P901,$P$2:$P$1500,0)+COUNTIF($P$2:$P901,P901)-1)*P901</f>
        <v>0</v>
      </c>
      <c r="R901" s="96">
        <f t="shared" si="70"/>
        <v>0</v>
      </c>
      <c r="S901" s="96" t="str">
        <f t="shared" si="71"/>
        <v/>
      </c>
      <c r="T901" s="96" t="str">
        <f t="shared" si="72"/>
        <v/>
      </c>
    </row>
    <row r="902" spans="1:20" ht="15" customHeight="1">
      <c r="A902" s="101"/>
      <c r="B902" s="102"/>
      <c r="C902" s="102"/>
      <c r="D902" s="102"/>
      <c r="E902" s="102"/>
      <c r="F902" s="102"/>
      <c r="G902" s="103"/>
      <c r="H902" s="102"/>
      <c r="I902" s="49"/>
      <c r="J902" s="95">
        <f t="shared" si="73"/>
        <v>0</v>
      </c>
      <c r="K902" s="96">
        <f t="shared" si="74"/>
        <v>0</v>
      </c>
      <c r="L902" s="96">
        <f>(D902='SOLICITUD INSCRIPCIÓN'!$D$8)*1</f>
        <v>1</v>
      </c>
      <c r="M902" s="96">
        <f>(RANK($L902,$L$2:$L$1500,0)+COUNTIF($L$2:$L902,L902)-1)*L902</f>
        <v>901</v>
      </c>
      <c r="N902" s="96">
        <f>((D902='SOLICITUD INSCRIPCIÓN'!$D$8)*1)*J902</f>
        <v>0</v>
      </c>
      <c r="O902" s="96">
        <f>(RANK($N902,$N$2:$N$1500,0)+COUNTIF($N$2:$N902,N902)-1)*N902</f>
        <v>0</v>
      </c>
      <c r="P902" s="96">
        <f>((D902='SOLICITUD INSCRIPCIÓN'!$D$8)*1)*K902</f>
        <v>0</v>
      </c>
      <c r="Q902" s="96">
        <f>(RANK($P902,$P$2:$P$1500,0)+COUNTIF($P$2:$P902,P902)-1)*P902</f>
        <v>0</v>
      </c>
      <c r="R902" s="96">
        <f t="shared" si="70"/>
        <v>0</v>
      </c>
      <c r="S902" s="96" t="str">
        <f t="shared" si="71"/>
        <v/>
      </c>
      <c r="T902" s="96" t="str">
        <f t="shared" si="72"/>
        <v/>
      </c>
    </row>
    <row r="903" spans="1:20" ht="15" customHeight="1">
      <c r="A903" s="101"/>
      <c r="B903" s="102"/>
      <c r="C903" s="102"/>
      <c r="D903" s="102"/>
      <c r="E903" s="102"/>
      <c r="F903" s="102"/>
      <c r="G903" s="103"/>
      <c r="H903" s="102"/>
      <c r="I903" s="49"/>
      <c r="J903" s="95">
        <f t="shared" si="73"/>
        <v>0</v>
      </c>
      <c r="K903" s="96">
        <f t="shared" si="74"/>
        <v>0</v>
      </c>
      <c r="L903" s="96">
        <f>(D903='SOLICITUD INSCRIPCIÓN'!$D$8)*1</f>
        <v>1</v>
      </c>
      <c r="M903" s="96">
        <f>(RANK($L903,$L$2:$L$1500,0)+COUNTIF($L$2:$L903,L903)-1)*L903</f>
        <v>902</v>
      </c>
      <c r="N903" s="96">
        <f>((D903='SOLICITUD INSCRIPCIÓN'!$D$8)*1)*J903</f>
        <v>0</v>
      </c>
      <c r="O903" s="96">
        <f>(RANK($N903,$N$2:$N$1500,0)+COUNTIF($N$2:$N903,N903)-1)*N903</f>
        <v>0</v>
      </c>
      <c r="P903" s="96">
        <f>((D903='SOLICITUD INSCRIPCIÓN'!$D$8)*1)*K903</f>
        <v>0</v>
      </c>
      <c r="Q903" s="96">
        <f>(RANK($P903,$P$2:$P$1500,0)+COUNTIF($P$2:$P903,P903)-1)*P903</f>
        <v>0</v>
      </c>
      <c r="R903" s="96">
        <f t="shared" si="70"/>
        <v>0</v>
      </c>
      <c r="S903" s="96" t="str">
        <f t="shared" si="71"/>
        <v/>
      </c>
      <c r="T903" s="96" t="str">
        <f t="shared" si="72"/>
        <v/>
      </c>
    </row>
    <row r="904" spans="1:20" ht="15" customHeight="1">
      <c r="A904" s="101"/>
      <c r="B904" s="102"/>
      <c r="C904" s="102"/>
      <c r="D904" s="102"/>
      <c r="E904" s="102"/>
      <c r="F904" s="102"/>
      <c r="G904" s="103"/>
      <c r="H904" s="102"/>
      <c r="I904" s="49"/>
      <c r="J904" s="95">
        <f t="shared" si="73"/>
        <v>0</v>
      </c>
      <c r="K904" s="96">
        <f t="shared" si="74"/>
        <v>0</v>
      </c>
      <c r="L904" s="96">
        <f>(D904='SOLICITUD INSCRIPCIÓN'!$D$8)*1</f>
        <v>1</v>
      </c>
      <c r="M904" s="96">
        <f>(RANK($L904,$L$2:$L$1500,0)+COUNTIF($L$2:$L904,L904)-1)*L904</f>
        <v>903</v>
      </c>
      <c r="N904" s="96">
        <f>((D904='SOLICITUD INSCRIPCIÓN'!$D$8)*1)*J904</f>
        <v>0</v>
      </c>
      <c r="O904" s="96">
        <f>(RANK($N904,$N$2:$N$1500,0)+COUNTIF($N$2:$N904,N904)-1)*N904</f>
        <v>0</v>
      </c>
      <c r="P904" s="96">
        <f>((D904='SOLICITUD INSCRIPCIÓN'!$D$8)*1)*K904</f>
        <v>0</v>
      </c>
      <c r="Q904" s="96">
        <f>(RANK($P904,$P$2:$P$1500,0)+COUNTIF($P$2:$P904,P904)-1)*P904</f>
        <v>0</v>
      </c>
      <c r="R904" s="96">
        <f t="shared" si="70"/>
        <v>0</v>
      </c>
      <c r="S904" s="96" t="str">
        <f t="shared" si="71"/>
        <v/>
      </c>
      <c r="T904" s="96" t="str">
        <f t="shared" si="72"/>
        <v/>
      </c>
    </row>
    <row r="905" spans="1:20" ht="15" customHeight="1">
      <c r="A905" s="101"/>
      <c r="B905" s="102"/>
      <c r="C905" s="102"/>
      <c r="D905" s="102"/>
      <c r="E905" s="102"/>
      <c r="F905" s="102"/>
      <c r="G905" s="103"/>
      <c r="H905" s="102"/>
      <c r="I905" s="49"/>
      <c r="J905" s="95">
        <f t="shared" si="73"/>
        <v>0</v>
      </c>
      <c r="K905" s="96">
        <f t="shared" si="74"/>
        <v>0</v>
      </c>
      <c r="L905" s="96">
        <f>(D905='SOLICITUD INSCRIPCIÓN'!$D$8)*1</f>
        <v>1</v>
      </c>
      <c r="M905" s="96">
        <f>(RANK($L905,$L$2:$L$1500,0)+COUNTIF($L$2:$L905,L905)-1)*L905</f>
        <v>904</v>
      </c>
      <c r="N905" s="96">
        <f>((D905='SOLICITUD INSCRIPCIÓN'!$D$8)*1)*J905</f>
        <v>0</v>
      </c>
      <c r="O905" s="96">
        <f>(RANK($N905,$N$2:$N$1500,0)+COUNTIF($N$2:$N905,N905)-1)*N905</f>
        <v>0</v>
      </c>
      <c r="P905" s="96">
        <f>((D905='SOLICITUD INSCRIPCIÓN'!$D$8)*1)*K905</f>
        <v>0</v>
      </c>
      <c r="Q905" s="96">
        <f>(RANK($P905,$P$2:$P$1500,0)+COUNTIF($P$2:$P905,P905)-1)*P905</f>
        <v>0</v>
      </c>
      <c r="R905" s="96">
        <f t="shared" si="70"/>
        <v>0</v>
      </c>
      <c r="S905" s="96" t="str">
        <f t="shared" si="71"/>
        <v/>
      </c>
      <c r="T905" s="96" t="str">
        <f t="shared" si="72"/>
        <v/>
      </c>
    </row>
    <row r="906" spans="1:20" ht="15" customHeight="1">
      <c r="A906" s="101"/>
      <c r="B906" s="102"/>
      <c r="C906" s="102"/>
      <c r="D906" s="102"/>
      <c r="E906" s="102"/>
      <c r="F906" s="102"/>
      <c r="G906" s="103"/>
      <c r="H906" s="102"/>
      <c r="I906" s="49"/>
      <c r="J906" s="95">
        <f t="shared" si="73"/>
        <v>0</v>
      </c>
      <c r="K906" s="96">
        <f t="shared" si="74"/>
        <v>0</v>
      </c>
      <c r="L906" s="96">
        <f>(D906='SOLICITUD INSCRIPCIÓN'!$D$8)*1</f>
        <v>1</v>
      </c>
      <c r="M906" s="96">
        <f>(RANK($L906,$L$2:$L$1500,0)+COUNTIF($L$2:$L906,L906)-1)*L906</f>
        <v>905</v>
      </c>
      <c r="N906" s="96">
        <f>((D906='SOLICITUD INSCRIPCIÓN'!$D$8)*1)*J906</f>
        <v>0</v>
      </c>
      <c r="O906" s="96">
        <f>(RANK($N906,$N$2:$N$1500,0)+COUNTIF($N$2:$N906,N906)-1)*N906</f>
        <v>0</v>
      </c>
      <c r="P906" s="96">
        <f>((D906='SOLICITUD INSCRIPCIÓN'!$D$8)*1)*K906</f>
        <v>0</v>
      </c>
      <c r="Q906" s="96">
        <f>(RANK($P906,$P$2:$P$1500,0)+COUNTIF($P$2:$P906,P906)-1)*P906</f>
        <v>0</v>
      </c>
      <c r="R906" s="96">
        <f t="shared" si="70"/>
        <v>0</v>
      </c>
      <c r="S906" s="96" t="str">
        <f t="shared" si="71"/>
        <v/>
      </c>
      <c r="T906" s="96" t="str">
        <f t="shared" si="72"/>
        <v/>
      </c>
    </row>
    <row r="907" spans="1:20" ht="15" customHeight="1">
      <c r="A907" s="101"/>
      <c r="B907" s="102"/>
      <c r="C907" s="102"/>
      <c r="D907" s="102"/>
      <c r="E907" s="102"/>
      <c r="F907" s="102"/>
      <c r="G907" s="103"/>
      <c r="H907" s="102"/>
      <c r="I907" s="49"/>
      <c r="J907" s="95">
        <f t="shared" si="73"/>
        <v>0</v>
      </c>
      <c r="K907" s="96">
        <f t="shared" si="74"/>
        <v>0</v>
      </c>
      <c r="L907" s="96">
        <f>(D907='SOLICITUD INSCRIPCIÓN'!$D$8)*1</f>
        <v>1</v>
      </c>
      <c r="M907" s="96">
        <f>(RANK($L907,$L$2:$L$1500,0)+COUNTIF($L$2:$L907,L907)-1)*L907</f>
        <v>906</v>
      </c>
      <c r="N907" s="96">
        <f>((D907='SOLICITUD INSCRIPCIÓN'!$D$8)*1)*J907</f>
        <v>0</v>
      </c>
      <c r="O907" s="96">
        <f>(RANK($N907,$N$2:$N$1500,0)+COUNTIF($N$2:$N907,N907)-1)*N907</f>
        <v>0</v>
      </c>
      <c r="P907" s="96">
        <f>((D907='SOLICITUD INSCRIPCIÓN'!$D$8)*1)*K907</f>
        <v>0</v>
      </c>
      <c r="Q907" s="96">
        <f>(RANK($P907,$P$2:$P$1500,0)+COUNTIF($P$2:$P907,P907)-1)*P907</f>
        <v>0</v>
      </c>
      <c r="R907" s="96">
        <f t="shared" si="70"/>
        <v>0</v>
      </c>
      <c r="S907" s="96" t="str">
        <f t="shared" si="71"/>
        <v/>
      </c>
      <c r="T907" s="96" t="str">
        <f t="shared" si="72"/>
        <v/>
      </c>
    </row>
    <row r="908" spans="1:20" ht="15" customHeight="1">
      <c r="A908" s="101"/>
      <c r="B908" s="102"/>
      <c r="C908" s="102"/>
      <c r="D908" s="102"/>
      <c r="E908" s="102"/>
      <c r="F908" s="102"/>
      <c r="G908" s="103"/>
      <c r="H908" s="102"/>
      <c r="I908" s="49"/>
      <c r="J908" s="95">
        <f t="shared" si="73"/>
        <v>0</v>
      </c>
      <c r="K908" s="96">
        <f t="shared" si="74"/>
        <v>0</v>
      </c>
      <c r="L908" s="96">
        <f>(D908='SOLICITUD INSCRIPCIÓN'!$D$8)*1</f>
        <v>1</v>
      </c>
      <c r="M908" s="96">
        <f>(RANK($L908,$L$2:$L$1500,0)+COUNTIF($L$2:$L908,L908)-1)*L908</f>
        <v>907</v>
      </c>
      <c r="N908" s="96">
        <f>((D908='SOLICITUD INSCRIPCIÓN'!$D$8)*1)*J908</f>
        <v>0</v>
      </c>
      <c r="O908" s="96">
        <f>(RANK($N908,$N$2:$N$1500,0)+COUNTIF($N$2:$N908,N908)-1)*N908</f>
        <v>0</v>
      </c>
      <c r="P908" s="96">
        <f>((D908='SOLICITUD INSCRIPCIÓN'!$D$8)*1)*K908</f>
        <v>0</v>
      </c>
      <c r="Q908" s="96">
        <f>(RANK($P908,$P$2:$P$1500,0)+COUNTIF($P$2:$P908,P908)-1)*P908</f>
        <v>0</v>
      </c>
      <c r="R908" s="96">
        <f t="shared" si="70"/>
        <v>0</v>
      </c>
      <c r="S908" s="96" t="str">
        <f t="shared" si="71"/>
        <v/>
      </c>
      <c r="T908" s="96" t="str">
        <f t="shared" si="72"/>
        <v/>
      </c>
    </row>
    <row r="909" spans="1:20" ht="15" customHeight="1">
      <c r="A909" s="101"/>
      <c r="B909" s="102"/>
      <c r="C909" s="102"/>
      <c r="D909" s="102"/>
      <c r="E909" s="102"/>
      <c r="F909" s="102"/>
      <c r="G909" s="103"/>
      <c r="H909" s="102"/>
      <c r="I909" s="49"/>
      <c r="J909" s="95">
        <f t="shared" si="73"/>
        <v>0</v>
      </c>
      <c r="K909" s="96">
        <f t="shared" si="74"/>
        <v>0</v>
      </c>
      <c r="L909" s="96">
        <f>(D909='SOLICITUD INSCRIPCIÓN'!$D$8)*1</f>
        <v>1</v>
      </c>
      <c r="M909" s="96">
        <f>(RANK($L909,$L$2:$L$1500,0)+COUNTIF($L$2:$L909,L909)-1)*L909</f>
        <v>908</v>
      </c>
      <c r="N909" s="96">
        <f>((D909='SOLICITUD INSCRIPCIÓN'!$D$8)*1)*J909</f>
        <v>0</v>
      </c>
      <c r="O909" s="96">
        <f>(RANK($N909,$N$2:$N$1500,0)+COUNTIF($N$2:$N909,N909)-1)*N909</f>
        <v>0</v>
      </c>
      <c r="P909" s="96">
        <f>((D909='SOLICITUD INSCRIPCIÓN'!$D$8)*1)*K909</f>
        <v>0</v>
      </c>
      <c r="Q909" s="96">
        <f>(RANK($P909,$P$2:$P$1500,0)+COUNTIF($P$2:$P909,P909)-1)*P909</f>
        <v>0</v>
      </c>
      <c r="R909" s="96">
        <f t="shared" si="70"/>
        <v>0</v>
      </c>
      <c r="S909" s="96" t="str">
        <f t="shared" si="71"/>
        <v/>
      </c>
      <c r="T909" s="96" t="str">
        <f t="shared" si="72"/>
        <v/>
      </c>
    </row>
    <row r="910" spans="1:20" ht="15" customHeight="1">
      <c r="A910" s="101"/>
      <c r="B910" s="102"/>
      <c r="C910" s="102"/>
      <c r="D910" s="102"/>
      <c r="E910" s="102"/>
      <c r="F910" s="102"/>
      <c r="G910" s="103"/>
      <c r="H910" s="102"/>
      <c r="I910" s="49"/>
      <c r="J910" s="95">
        <f t="shared" si="73"/>
        <v>0</v>
      </c>
      <c r="K910" s="96">
        <f t="shared" si="74"/>
        <v>0</v>
      </c>
      <c r="L910" s="96">
        <f>(D910='SOLICITUD INSCRIPCIÓN'!$D$8)*1</f>
        <v>1</v>
      </c>
      <c r="M910" s="96">
        <f>(RANK($L910,$L$2:$L$1500,0)+COUNTIF($L$2:$L910,L910)-1)*L910</f>
        <v>909</v>
      </c>
      <c r="N910" s="96">
        <f>((D910='SOLICITUD INSCRIPCIÓN'!$D$8)*1)*J910</f>
        <v>0</v>
      </c>
      <c r="O910" s="96">
        <f>(RANK($N910,$N$2:$N$1500,0)+COUNTIF($N$2:$N910,N910)-1)*N910</f>
        <v>0</v>
      </c>
      <c r="P910" s="96">
        <f>((D910='SOLICITUD INSCRIPCIÓN'!$D$8)*1)*K910</f>
        <v>0</v>
      </c>
      <c r="Q910" s="96">
        <f>(RANK($P910,$P$2:$P$1500,0)+COUNTIF($P$2:$P910,P910)-1)*P910</f>
        <v>0</v>
      </c>
      <c r="R910" s="96">
        <f t="shared" si="70"/>
        <v>0</v>
      </c>
      <c r="S910" s="96" t="str">
        <f t="shared" si="71"/>
        <v/>
      </c>
      <c r="T910" s="96" t="str">
        <f t="shared" si="72"/>
        <v/>
      </c>
    </row>
    <row r="911" spans="1:20" ht="15" customHeight="1">
      <c r="A911" s="101"/>
      <c r="B911" s="102"/>
      <c r="C911" s="102"/>
      <c r="D911" s="102"/>
      <c r="E911" s="102"/>
      <c r="F911" s="102"/>
      <c r="G911" s="103"/>
      <c r="H911" s="102"/>
      <c r="I911" s="49"/>
      <c r="J911" s="95">
        <f t="shared" si="73"/>
        <v>0</v>
      </c>
      <c r="K911" s="96">
        <f t="shared" si="74"/>
        <v>0</v>
      </c>
      <c r="L911" s="96">
        <f>(D911='SOLICITUD INSCRIPCIÓN'!$D$8)*1</f>
        <v>1</v>
      </c>
      <c r="M911" s="96">
        <f>(RANK($L911,$L$2:$L$1500,0)+COUNTIF($L$2:$L911,L911)-1)*L911</f>
        <v>910</v>
      </c>
      <c r="N911" s="96">
        <f>((D911='SOLICITUD INSCRIPCIÓN'!$D$8)*1)*J911</f>
        <v>0</v>
      </c>
      <c r="O911" s="96">
        <f>(RANK($N911,$N$2:$N$1500,0)+COUNTIF($N$2:$N911,N911)-1)*N911</f>
        <v>0</v>
      </c>
      <c r="P911" s="96">
        <f>((D911='SOLICITUD INSCRIPCIÓN'!$D$8)*1)*K911</f>
        <v>0</v>
      </c>
      <c r="Q911" s="96">
        <f>(RANK($P911,$P$2:$P$1500,0)+COUNTIF($P$2:$P911,P911)-1)*P911</f>
        <v>0</v>
      </c>
      <c r="R911" s="96">
        <f t="shared" si="70"/>
        <v>0</v>
      </c>
      <c r="S911" s="96" t="str">
        <f t="shared" si="71"/>
        <v/>
      </c>
      <c r="T911" s="96" t="str">
        <f t="shared" si="72"/>
        <v/>
      </c>
    </row>
    <row r="912" spans="1:20" ht="15" customHeight="1">
      <c r="A912" s="101"/>
      <c r="B912" s="102"/>
      <c r="C912" s="102"/>
      <c r="D912" s="102"/>
      <c r="E912" s="102"/>
      <c r="F912" s="102"/>
      <c r="G912" s="103"/>
      <c r="H912" s="102"/>
      <c r="I912" s="49"/>
      <c r="J912" s="95">
        <f t="shared" si="73"/>
        <v>0</v>
      </c>
      <c r="K912" s="96">
        <f t="shared" si="74"/>
        <v>0</v>
      </c>
      <c r="L912" s="96">
        <f>(D912='SOLICITUD INSCRIPCIÓN'!$D$8)*1</f>
        <v>1</v>
      </c>
      <c r="M912" s="96">
        <f>(RANK($L912,$L$2:$L$1500,0)+COUNTIF($L$2:$L912,L912)-1)*L912</f>
        <v>911</v>
      </c>
      <c r="N912" s="96">
        <f>((D912='SOLICITUD INSCRIPCIÓN'!$D$8)*1)*J912</f>
        <v>0</v>
      </c>
      <c r="O912" s="96">
        <f>(RANK($N912,$N$2:$N$1500,0)+COUNTIF($N$2:$N912,N912)-1)*N912</f>
        <v>0</v>
      </c>
      <c r="P912" s="96">
        <f>((D912='SOLICITUD INSCRIPCIÓN'!$D$8)*1)*K912</f>
        <v>0</v>
      </c>
      <c r="Q912" s="96">
        <f>(RANK($P912,$P$2:$P$1500,0)+COUNTIF($P$2:$P912,P912)-1)*P912</f>
        <v>0</v>
      </c>
      <c r="R912" s="96">
        <f t="shared" si="70"/>
        <v>0</v>
      </c>
      <c r="S912" s="96" t="str">
        <f t="shared" si="71"/>
        <v/>
      </c>
      <c r="T912" s="96" t="str">
        <f t="shared" si="72"/>
        <v/>
      </c>
    </row>
    <row r="913" spans="1:20" ht="15" customHeight="1">
      <c r="A913" s="101"/>
      <c r="B913" s="102"/>
      <c r="C913" s="102"/>
      <c r="D913" s="102"/>
      <c r="E913" s="102"/>
      <c r="F913" s="102"/>
      <c r="G913" s="103"/>
      <c r="H913" s="102"/>
      <c r="I913" s="49"/>
      <c r="J913" s="95">
        <f t="shared" si="73"/>
        <v>0</v>
      </c>
      <c r="K913" s="96">
        <f t="shared" si="74"/>
        <v>0</v>
      </c>
      <c r="L913" s="96">
        <f>(D913='SOLICITUD INSCRIPCIÓN'!$D$8)*1</f>
        <v>1</v>
      </c>
      <c r="M913" s="96">
        <f>(RANK($L913,$L$2:$L$1500,0)+COUNTIF($L$2:$L913,L913)-1)*L913</f>
        <v>912</v>
      </c>
      <c r="N913" s="96">
        <f>((D913='SOLICITUD INSCRIPCIÓN'!$D$8)*1)*J913</f>
        <v>0</v>
      </c>
      <c r="O913" s="96">
        <f>(RANK($N913,$N$2:$N$1500,0)+COUNTIF($N$2:$N913,N913)-1)*N913</f>
        <v>0</v>
      </c>
      <c r="P913" s="96">
        <f>((D913='SOLICITUD INSCRIPCIÓN'!$D$8)*1)*K913</f>
        <v>0</v>
      </c>
      <c r="Q913" s="96">
        <f>(RANK($P913,$P$2:$P$1500,0)+COUNTIF($P$2:$P913,P913)-1)*P913</f>
        <v>0</v>
      </c>
      <c r="R913" s="96">
        <f t="shared" si="70"/>
        <v>0</v>
      </c>
      <c r="S913" s="96" t="str">
        <f t="shared" si="71"/>
        <v/>
      </c>
      <c r="T913" s="96" t="str">
        <f t="shared" si="72"/>
        <v/>
      </c>
    </row>
    <row r="914" spans="1:20" ht="15" customHeight="1">
      <c r="A914" s="101"/>
      <c r="B914" s="102"/>
      <c r="C914" s="102"/>
      <c r="D914" s="102"/>
      <c r="E914" s="102"/>
      <c r="F914" s="102"/>
      <c r="G914" s="103"/>
      <c r="H914" s="102"/>
      <c r="I914" s="49"/>
      <c r="J914" s="95">
        <f t="shared" si="73"/>
        <v>0</v>
      </c>
      <c r="K914" s="96">
        <f t="shared" si="74"/>
        <v>0</v>
      </c>
      <c r="L914" s="96">
        <f>(D914='SOLICITUD INSCRIPCIÓN'!$D$8)*1</f>
        <v>1</v>
      </c>
      <c r="M914" s="96">
        <f>(RANK($L914,$L$2:$L$1500,0)+COUNTIF($L$2:$L914,L914)-1)*L914</f>
        <v>913</v>
      </c>
      <c r="N914" s="96">
        <f>((D914='SOLICITUD INSCRIPCIÓN'!$D$8)*1)*J914</f>
        <v>0</v>
      </c>
      <c r="O914" s="96">
        <f>(RANK($N914,$N$2:$N$1500,0)+COUNTIF($N$2:$N914,N914)-1)*N914</f>
        <v>0</v>
      </c>
      <c r="P914" s="96">
        <f>((D914='SOLICITUD INSCRIPCIÓN'!$D$8)*1)*K914</f>
        <v>0</v>
      </c>
      <c r="Q914" s="96">
        <f>(RANK($P914,$P$2:$P$1500,0)+COUNTIF($P$2:$P914,P914)-1)*P914</f>
        <v>0</v>
      </c>
      <c r="R914" s="96">
        <f t="shared" si="70"/>
        <v>0</v>
      </c>
      <c r="S914" s="96" t="str">
        <f t="shared" si="71"/>
        <v/>
      </c>
      <c r="T914" s="96" t="str">
        <f t="shared" si="72"/>
        <v/>
      </c>
    </row>
    <row r="915" spans="1:20" ht="15" customHeight="1">
      <c r="A915" s="101"/>
      <c r="B915" s="102"/>
      <c r="C915" s="102"/>
      <c r="D915" s="102"/>
      <c r="E915" s="102"/>
      <c r="F915" s="102"/>
      <c r="G915" s="103"/>
      <c r="H915" s="102"/>
      <c r="I915" s="49"/>
      <c r="J915" s="95">
        <f t="shared" si="73"/>
        <v>0</v>
      </c>
      <c r="K915" s="96">
        <f t="shared" si="74"/>
        <v>0</v>
      </c>
      <c r="L915" s="96">
        <f>(D915='SOLICITUD INSCRIPCIÓN'!$D$8)*1</f>
        <v>1</v>
      </c>
      <c r="M915" s="96">
        <f>(RANK($L915,$L$2:$L$1500,0)+COUNTIF($L$2:$L915,L915)-1)*L915</f>
        <v>914</v>
      </c>
      <c r="N915" s="96">
        <f>((D915='SOLICITUD INSCRIPCIÓN'!$D$8)*1)*J915</f>
        <v>0</v>
      </c>
      <c r="O915" s="96">
        <f>(RANK($N915,$N$2:$N$1500,0)+COUNTIF($N$2:$N915,N915)-1)*N915</f>
        <v>0</v>
      </c>
      <c r="P915" s="96">
        <f>((D915='SOLICITUD INSCRIPCIÓN'!$D$8)*1)*K915</f>
        <v>0</v>
      </c>
      <c r="Q915" s="96">
        <f>(RANK($P915,$P$2:$P$1500,0)+COUNTIF($P$2:$P915,P915)-1)*P915</f>
        <v>0</v>
      </c>
      <c r="R915" s="96">
        <f t="shared" si="70"/>
        <v>0</v>
      </c>
      <c r="S915" s="96" t="str">
        <f t="shared" si="71"/>
        <v/>
      </c>
      <c r="T915" s="96" t="str">
        <f t="shared" si="72"/>
        <v/>
      </c>
    </row>
    <row r="916" spans="1:20" ht="15" customHeight="1">
      <c r="A916" s="101"/>
      <c r="B916" s="102"/>
      <c r="C916" s="102"/>
      <c r="D916" s="102"/>
      <c r="E916" s="102"/>
      <c r="F916" s="102"/>
      <c r="G916" s="103"/>
      <c r="H916" s="102"/>
      <c r="I916" s="49"/>
      <c r="J916" s="95">
        <f t="shared" si="73"/>
        <v>0</v>
      </c>
      <c r="K916" s="96">
        <f t="shared" si="74"/>
        <v>0</v>
      </c>
      <c r="L916" s="96">
        <f>(D916='SOLICITUD INSCRIPCIÓN'!$D$8)*1</f>
        <v>1</v>
      </c>
      <c r="M916" s="96">
        <f>(RANK($L916,$L$2:$L$1500,0)+COUNTIF($L$2:$L916,L916)-1)*L916</f>
        <v>915</v>
      </c>
      <c r="N916" s="96">
        <f>((D916='SOLICITUD INSCRIPCIÓN'!$D$8)*1)*J916</f>
        <v>0</v>
      </c>
      <c r="O916" s="96">
        <f>(RANK($N916,$N$2:$N$1500,0)+COUNTIF($N$2:$N916,N916)-1)*N916</f>
        <v>0</v>
      </c>
      <c r="P916" s="96">
        <f>((D916='SOLICITUD INSCRIPCIÓN'!$D$8)*1)*K916</f>
        <v>0</v>
      </c>
      <c r="Q916" s="96">
        <f>(RANK($P916,$P$2:$P$1500,0)+COUNTIF($P$2:$P916,P916)-1)*P916</f>
        <v>0</v>
      </c>
      <c r="R916" s="96">
        <f t="shared" si="70"/>
        <v>0</v>
      </c>
      <c r="S916" s="96" t="str">
        <f t="shared" si="71"/>
        <v/>
      </c>
      <c r="T916" s="96" t="str">
        <f t="shared" si="72"/>
        <v/>
      </c>
    </row>
    <row r="917" spans="1:20" ht="15" customHeight="1">
      <c r="A917" s="101"/>
      <c r="B917" s="102"/>
      <c r="C917" s="102"/>
      <c r="D917" s="102"/>
      <c r="E917" s="102"/>
      <c r="F917" s="102"/>
      <c r="G917" s="103"/>
      <c r="H917" s="102"/>
      <c r="I917" s="49"/>
      <c r="J917" s="95">
        <f t="shared" si="73"/>
        <v>0</v>
      </c>
      <c r="K917" s="96">
        <f t="shared" si="74"/>
        <v>0</v>
      </c>
      <c r="L917" s="96">
        <f>(D917='SOLICITUD INSCRIPCIÓN'!$D$8)*1</f>
        <v>1</v>
      </c>
      <c r="M917" s="96">
        <f>(RANK($L917,$L$2:$L$1500,0)+COUNTIF($L$2:$L917,L917)-1)*L917</f>
        <v>916</v>
      </c>
      <c r="N917" s="96">
        <f>((D917='SOLICITUD INSCRIPCIÓN'!$D$8)*1)*J917</f>
        <v>0</v>
      </c>
      <c r="O917" s="96">
        <f>(RANK($N917,$N$2:$N$1500,0)+COUNTIF($N$2:$N917,N917)-1)*N917</f>
        <v>0</v>
      </c>
      <c r="P917" s="96">
        <f>((D917='SOLICITUD INSCRIPCIÓN'!$D$8)*1)*K917</f>
        <v>0</v>
      </c>
      <c r="Q917" s="96">
        <f>(RANK($P917,$P$2:$P$1500,0)+COUNTIF($P$2:$P917,P917)-1)*P917</f>
        <v>0</v>
      </c>
      <c r="R917" s="96">
        <f t="shared" si="70"/>
        <v>0</v>
      </c>
      <c r="S917" s="96" t="str">
        <f t="shared" si="71"/>
        <v/>
      </c>
      <c r="T917" s="96" t="str">
        <f t="shared" si="72"/>
        <v/>
      </c>
    </row>
    <row r="918" spans="1:20" ht="15" customHeight="1">
      <c r="A918" s="101"/>
      <c r="B918" s="102"/>
      <c r="C918" s="102"/>
      <c r="D918" s="102"/>
      <c r="E918" s="102"/>
      <c r="F918" s="102"/>
      <c r="G918" s="103"/>
      <c r="H918" s="102"/>
      <c r="I918" s="49"/>
      <c r="J918" s="95">
        <f t="shared" si="73"/>
        <v>0</v>
      </c>
      <c r="K918" s="96">
        <f t="shared" si="74"/>
        <v>0</v>
      </c>
      <c r="L918" s="96">
        <f>(D918='SOLICITUD INSCRIPCIÓN'!$D$8)*1</f>
        <v>1</v>
      </c>
      <c r="M918" s="96">
        <f>(RANK($L918,$L$2:$L$1500,0)+COUNTIF($L$2:$L918,L918)-1)*L918</f>
        <v>917</v>
      </c>
      <c r="N918" s="96">
        <f>((D918='SOLICITUD INSCRIPCIÓN'!$D$8)*1)*J918</f>
        <v>0</v>
      </c>
      <c r="O918" s="96">
        <f>(RANK($N918,$N$2:$N$1500,0)+COUNTIF($N$2:$N918,N918)-1)*N918</f>
        <v>0</v>
      </c>
      <c r="P918" s="96">
        <f>((D918='SOLICITUD INSCRIPCIÓN'!$D$8)*1)*K918</f>
        <v>0</v>
      </c>
      <c r="Q918" s="96">
        <f>(RANK($P918,$P$2:$P$1500,0)+COUNTIF($P$2:$P918,P918)-1)*P918</f>
        <v>0</v>
      </c>
      <c r="R918" s="96">
        <f t="shared" si="70"/>
        <v>0</v>
      </c>
      <c r="S918" s="96" t="str">
        <f t="shared" si="71"/>
        <v/>
      </c>
      <c r="T918" s="96" t="str">
        <f t="shared" si="72"/>
        <v/>
      </c>
    </row>
    <row r="919" spans="1:20" ht="15" customHeight="1">
      <c r="A919" s="101"/>
      <c r="B919" s="102"/>
      <c r="C919" s="102"/>
      <c r="D919" s="102"/>
      <c r="E919" s="102"/>
      <c r="F919" s="102"/>
      <c r="G919" s="103"/>
      <c r="H919" s="102"/>
      <c r="I919" s="49"/>
      <c r="J919" s="95">
        <f t="shared" si="73"/>
        <v>0</v>
      </c>
      <c r="K919" s="96">
        <f t="shared" si="74"/>
        <v>0</v>
      </c>
      <c r="L919" s="96">
        <f>(D919='SOLICITUD INSCRIPCIÓN'!$D$8)*1</f>
        <v>1</v>
      </c>
      <c r="M919" s="96">
        <f>(RANK($L919,$L$2:$L$1500,0)+COUNTIF($L$2:$L919,L919)-1)*L919</f>
        <v>918</v>
      </c>
      <c r="N919" s="96">
        <f>((D919='SOLICITUD INSCRIPCIÓN'!$D$8)*1)*J919</f>
        <v>0</v>
      </c>
      <c r="O919" s="96">
        <f>(RANK($N919,$N$2:$N$1500,0)+COUNTIF($N$2:$N919,N919)-1)*N919</f>
        <v>0</v>
      </c>
      <c r="P919" s="96">
        <f>((D919='SOLICITUD INSCRIPCIÓN'!$D$8)*1)*K919</f>
        <v>0</v>
      </c>
      <c r="Q919" s="96">
        <f>(RANK($P919,$P$2:$P$1500,0)+COUNTIF($P$2:$P919,P919)-1)*P919</f>
        <v>0</v>
      </c>
      <c r="R919" s="96">
        <f t="shared" si="70"/>
        <v>0</v>
      </c>
      <c r="S919" s="96" t="str">
        <f t="shared" si="71"/>
        <v/>
      </c>
      <c r="T919" s="96" t="str">
        <f t="shared" si="72"/>
        <v/>
      </c>
    </row>
    <row r="920" spans="1:20" ht="15" customHeight="1">
      <c r="A920" s="101"/>
      <c r="B920" s="102"/>
      <c r="C920" s="102"/>
      <c r="D920" s="102"/>
      <c r="E920" s="102"/>
      <c r="F920" s="102"/>
      <c r="G920" s="103"/>
      <c r="H920" s="102"/>
      <c r="I920" s="49"/>
      <c r="J920" s="95">
        <f t="shared" si="73"/>
        <v>0</v>
      </c>
      <c r="K920" s="96">
        <f t="shared" si="74"/>
        <v>0</v>
      </c>
      <c r="L920" s="96">
        <f>(D920='SOLICITUD INSCRIPCIÓN'!$D$8)*1</f>
        <v>1</v>
      </c>
      <c r="M920" s="96">
        <f>(RANK($L920,$L$2:$L$1500,0)+COUNTIF($L$2:$L920,L920)-1)*L920</f>
        <v>919</v>
      </c>
      <c r="N920" s="96">
        <f>((D920='SOLICITUD INSCRIPCIÓN'!$D$8)*1)*J920</f>
        <v>0</v>
      </c>
      <c r="O920" s="96">
        <f>(RANK($N920,$N$2:$N$1500,0)+COUNTIF($N$2:$N920,N920)-1)*N920</f>
        <v>0</v>
      </c>
      <c r="P920" s="96">
        <f>((D920='SOLICITUD INSCRIPCIÓN'!$D$8)*1)*K920</f>
        <v>0</v>
      </c>
      <c r="Q920" s="96">
        <f>(RANK($P920,$P$2:$P$1500,0)+COUNTIF($P$2:$P920,P920)-1)*P920</f>
        <v>0</v>
      </c>
      <c r="R920" s="96">
        <f t="shared" si="70"/>
        <v>0</v>
      </c>
      <c r="S920" s="96" t="str">
        <f t="shared" si="71"/>
        <v/>
      </c>
      <c r="T920" s="96" t="str">
        <f t="shared" si="72"/>
        <v/>
      </c>
    </row>
    <row r="921" spans="1:20" ht="15" customHeight="1">
      <c r="A921" s="101"/>
      <c r="B921" s="102"/>
      <c r="C921" s="102"/>
      <c r="D921" s="102"/>
      <c r="E921" s="102"/>
      <c r="F921" s="102"/>
      <c r="G921" s="103"/>
      <c r="H921" s="102"/>
      <c r="I921" s="49"/>
      <c r="J921" s="95">
        <f t="shared" si="73"/>
        <v>0</v>
      </c>
      <c r="K921" s="96">
        <f t="shared" si="74"/>
        <v>0</v>
      </c>
      <c r="L921" s="96">
        <f>(D921='SOLICITUD INSCRIPCIÓN'!$D$8)*1</f>
        <v>1</v>
      </c>
      <c r="M921" s="96">
        <f>(RANK($L921,$L$2:$L$1500,0)+COUNTIF($L$2:$L921,L921)-1)*L921</f>
        <v>920</v>
      </c>
      <c r="N921" s="96">
        <f>((D921='SOLICITUD INSCRIPCIÓN'!$D$8)*1)*J921</f>
        <v>0</v>
      </c>
      <c r="O921" s="96">
        <f>(RANK($N921,$N$2:$N$1500,0)+COUNTIF($N$2:$N921,N921)-1)*N921</f>
        <v>0</v>
      </c>
      <c r="P921" s="96">
        <f>((D921='SOLICITUD INSCRIPCIÓN'!$D$8)*1)*K921</f>
        <v>0</v>
      </c>
      <c r="Q921" s="96">
        <f>(RANK($P921,$P$2:$P$1500,0)+COUNTIF($P$2:$P921,P921)-1)*P921</f>
        <v>0</v>
      </c>
      <c r="R921" s="96">
        <f t="shared" si="70"/>
        <v>0</v>
      </c>
      <c r="S921" s="96" t="str">
        <f t="shared" si="71"/>
        <v/>
      </c>
      <c r="T921" s="96" t="str">
        <f t="shared" si="72"/>
        <v/>
      </c>
    </row>
    <row r="922" spans="1:20" ht="15" customHeight="1">
      <c r="A922" s="101"/>
      <c r="B922" s="102"/>
      <c r="C922" s="102"/>
      <c r="D922" s="102"/>
      <c r="E922" s="102"/>
      <c r="F922" s="102"/>
      <c r="G922" s="103"/>
      <c r="H922" s="102"/>
      <c r="I922" s="49"/>
      <c r="J922" s="95">
        <f t="shared" si="73"/>
        <v>0</v>
      </c>
      <c r="K922" s="96">
        <f t="shared" si="74"/>
        <v>0</v>
      </c>
      <c r="L922" s="96">
        <f>(D922='SOLICITUD INSCRIPCIÓN'!$D$8)*1</f>
        <v>1</v>
      </c>
      <c r="M922" s="96">
        <f>(RANK($L922,$L$2:$L$1500,0)+COUNTIF($L$2:$L922,L922)-1)*L922</f>
        <v>921</v>
      </c>
      <c r="N922" s="96">
        <f>((D922='SOLICITUD INSCRIPCIÓN'!$D$8)*1)*J922</f>
        <v>0</v>
      </c>
      <c r="O922" s="96">
        <f>(RANK($N922,$N$2:$N$1500,0)+COUNTIF($N$2:$N922,N922)-1)*N922</f>
        <v>0</v>
      </c>
      <c r="P922" s="96">
        <f>((D922='SOLICITUD INSCRIPCIÓN'!$D$8)*1)*K922</f>
        <v>0</v>
      </c>
      <c r="Q922" s="96">
        <f>(RANK($P922,$P$2:$P$1500,0)+COUNTIF($P$2:$P922,P922)-1)*P922</f>
        <v>0</v>
      </c>
      <c r="R922" s="96">
        <f t="shared" si="70"/>
        <v>0</v>
      </c>
      <c r="S922" s="96" t="str">
        <f t="shared" si="71"/>
        <v/>
      </c>
      <c r="T922" s="96" t="str">
        <f t="shared" si="72"/>
        <v/>
      </c>
    </row>
    <row r="923" spans="1:20" ht="15" customHeight="1">
      <c r="A923" s="101"/>
      <c r="B923" s="102"/>
      <c r="C923" s="102"/>
      <c r="D923" s="102"/>
      <c r="E923" s="102"/>
      <c r="F923" s="102"/>
      <c r="G923" s="103"/>
      <c r="H923" s="102"/>
      <c r="I923" s="49"/>
      <c r="J923" s="95">
        <f t="shared" si="73"/>
        <v>0</v>
      </c>
      <c r="K923" s="96">
        <f t="shared" si="74"/>
        <v>0</v>
      </c>
      <c r="L923" s="96">
        <f>(D923='SOLICITUD INSCRIPCIÓN'!$D$8)*1</f>
        <v>1</v>
      </c>
      <c r="M923" s="96">
        <f>(RANK($L923,$L$2:$L$1500,0)+COUNTIF($L$2:$L923,L923)-1)*L923</f>
        <v>922</v>
      </c>
      <c r="N923" s="96">
        <f>((D923='SOLICITUD INSCRIPCIÓN'!$D$8)*1)*J923</f>
        <v>0</v>
      </c>
      <c r="O923" s="96">
        <f>(RANK($N923,$N$2:$N$1500,0)+COUNTIF($N$2:$N923,N923)-1)*N923</f>
        <v>0</v>
      </c>
      <c r="P923" s="96">
        <f>((D923='SOLICITUD INSCRIPCIÓN'!$D$8)*1)*K923</f>
        <v>0</v>
      </c>
      <c r="Q923" s="96">
        <f>(RANK($P923,$P$2:$P$1500,0)+COUNTIF($P$2:$P923,P923)-1)*P923</f>
        <v>0</v>
      </c>
      <c r="R923" s="96">
        <f t="shared" si="70"/>
        <v>0</v>
      </c>
      <c r="S923" s="96" t="str">
        <f t="shared" si="71"/>
        <v/>
      </c>
      <c r="T923" s="96" t="str">
        <f t="shared" si="72"/>
        <v/>
      </c>
    </row>
    <row r="924" spans="1:20" ht="15" customHeight="1">
      <c r="A924" s="101"/>
      <c r="B924" s="102"/>
      <c r="C924" s="102"/>
      <c r="D924" s="102"/>
      <c r="E924" s="102"/>
      <c r="F924" s="102"/>
      <c r="G924" s="103"/>
      <c r="H924" s="102"/>
      <c r="I924" s="49"/>
      <c r="J924" s="95">
        <f t="shared" si="73"/>
        <v>0</v>
      </c>
      <c r="K924" s="96">
        <f t="shared" si="74"/>
        <v>0</v>
      </c>
      <c r="L924" s="96">
        <f>(D924='SOLICITUD INSCRIPCIÓN'!$D$8)*1</f>
        <v>1</v>
      </c>
      <c r="M924" s="96">
        <f>(RANK($L924,$L$2:$L$1500,0)+COUNTIF($L$2:$L924,L924)-1)*L924</f>
        <v>923</v>
      </c>
      <c r="N924" s="96">
        <f>((D924='SOLICITUD INSCRIPCIÓN'!$D$8)*1)*J924</f>
        <v>0</v>
      </c>
      <c r="O924" s="96">
        <f>(RANK($N924,$N$2:$N$1500,0)+COUNTIF($N$2:$N924,N924)-1)*N924</f>
        <v>0</v>
      </c>
      <c r="P924" s="96">
        <f>((D924='SOLICITUD INSCRIPCIÓN'!$D$8)*1)*K924</f>
        <v>0</v>
      </c>
      <c r="Q924" s="96">
        <f>(RANK($P924,$P$2:$P$1500,0)+COUNTIF($P$2:$P924,P924)-1)*P924</f>
        <v>0</v>
      </c>
      <c r="R924" s="96">
        <f t="shared" si="70"/>
        <v>0</v>
      </c>
      <c r="S924" s="96" t="str">
        <f t="shared" si="71"/>
        <v/>
      </c>
      <c r="T924" s="96" t="str">
        <f t="shared" si="72"/>
        <v/>
      </c>
    </row>
    <row r="925" spans="1:20" ht="15" customHeight="1">
      <c r="A925" s="101"/>
      <c r="B925" s="102"/>
      <c r="C925" s="102"/>
      <c r="D925" s="102"/>
      <c r="E925" s="102"/>
      <c r="F925" s="102"/>
      <c r="G925" s="103"/>
      <c r="H925" s="102"/>
      <c r="I925" s="49"/>
      <c r="J925" s="95">
        <f t="shared" si="73"/>
        <v>0</v>
      </c>
      <c r="K925" s="96">
        <f t="shared" si="74"/>
        <v>0</v>
      </c>
      <c r="L925" s="96">
        <f>(D925='SOLICITUD INSCRIPCIÓN'!$D$8)*1</f>
        <v>1</v>
      </c>
      <c r="M925" s="96">
        <f>(RANK($L925,$L$2:$L$1500,0)+COUNTIF($L$2:$L925,L925)-1)*L925</f>
        <v>924</v>
      </c>
      <c r="N925" s="96">
        <f>((D925='SOLICITUD INSCRIPCIÓN'!$D$8)*1)*J925</f>
        <v>0</v>
      </c>
      <c r="O925" s="96">
        <f>(RANK($N925,$N$2:$N$1500,0)+COUNTIF($N$2:$N925,N925)-1)*N925</f>
        <v>0</v>
      </c>
      <c r="P925" s="96">
        <f>((D925='SOLICITUD INSCRIPCIÓN'!$D$8)*1)*K925</f>
        <v>0</v>
      </c>
      <c r="Q925" s="96">
        <f>(RANK($P925,$P$2:$P$1500,0)+COUNTIF($P$2:$P925,P925)-1)*P925</f>
        <v>0</v>
      </c>
      <c r="R925" s="96">
        <f t="shared" si="70"/>
        <v>0</v>
      </c>
      <c r="S925" s="96" t="str">
        <f t="shared" si="71"/>
        <v/>
      </c>
      <c r="T925" s="96" t="str">
        <f t="shared" si="72"/>
        <v/>
      </c>
    </row>
    <row r="926" spans="1:20" ht="15" customHeight="1">
      <c r="A926" s="101"/>
      <c r="B926" s="102"/>
      <c r="C926" s="102"/>
      <c r="D926" s="102"/>
      <c r="E926" s="102"/>
      <c r="F926" s="102"/>
      <c r="G926" s="103"/>
      <c r="H926" s="102"/>
      <c r="I926" s="49"/>
      <c r="J926" s="95">
        <f t="shared" si="73"/>
        <v>0</v>
      </c>
      <c r="K926" s="96">
        <f t="shared" si="74"/>
        <v>0</v>
      </c>
      <c r="L926" s="96">
        <f>(D926='SOLICITUD INSCRIPCIÓN'!$D$8)*1</f>
        <v>1</v>
      </c>
      <c r="M926" s="96">
        <f>(RANK($L926,$L$2:$L$1500,0)+COUNTIF($L$2:$L926,L926)-1)*L926</f>
        <v>925</v>
      </c>
      <c r="N926" s="96">
        <f>((D926='SOLICITUD INSCRIPCIÓN'!$D$8)*1)*J926</f>
        <v>0</v>
      </c>
      <c r="O926" s="96">
        <f>(RANK($N926,$N$2:$N$1500,0)+COUNTIF($N$2:$N926,N926)-1)*N926</f>
        <v>0</v>
      </c>
      <c r="P926" s="96">
        <f>((D926='SOLICITUD INSCRIPCIÓN'!$D$8)*1)*K926</f>
        <v>0</v>
      </c>
      <c r="Q926" s="96">
        <f>(RANK($P926,$P$2:$P$1500,0)+COUNTIF($P$2:$P926,P926)-1)*P926</f>
        <v>0</v>
      </c>
      <c r="R926" s="96">
        <f t="shared" si="70"/>
        <v>0</v>
      </c>
      <c r="S926" s="96" t="str">
        <f t="shared" si="71"/>
        <v/>
      </c>
      <c r="T926" s="96" t="str">
        <f t="shared" si="72"/>
        <v/>
      </c>
    </row>
    <row r="927" spans="1:20" ht="15" customHeight="1">
      <c r="A927" s="101"/>
      <c r="B927" s="102"/>
      <c r="C927" s="102"/>
      <c r="D927" s="102"/>
      <c r="E927" s="102"/>
      <c r="F927" s="102"/>
      <c r="G927" s="103"/>
      <c r="H927" s="102"/>
      <c r="I927" s="49"/>
      <c r="J927" s="95">
        <f t="shared" si="73"/>
        <v>0</v>
      </c>
      <c r="K927" s="96">
        <f t="shared" si="74"/>
        <v>0</v>
      </c>
      <c r="L927" s="96">
        <f>(D927='SOLICITUD INSCRIPCIÓN'!$D$8)*1</f>
        <v>1</v>
      </c>
      <c r="M927" s="96">
        <f>(RANK($L927,$L$2:$L$1500,0)+COUNTIF($L$2:$L927,L927)-1)*L927</f>
        <v>926</v>
      </c>
      <c r="N927" s="96">
        <f>((D927='SOLICITUD INSCRIPCIÓN'!$D$8)*1)*J927</f>
        <v>0</v>
      </c>
      <c r="O927" s="96">
        <f>(RANK($N927,$N$2:$N$1500,0)+COUNTIF($N$2:$N927,N927)-1)*N927</f>
        <v>0</v>
      </c>
      <c r="P927" s="96">
        <f>((D927='SOLICITUD INSCRIPCIÓN'!$D$8)*1)*K927</f>
        <v>0</v>
      </c>
      <c r="Q927" s="96">
        <f>(RANK($P927,$P$2:$P$1500,0)+COUNTIF($P$2:$P927,P927)-1)*P927</f>
        <v>0</v>
      </c>
      <c r="R927" s="96">
        <f t="shared" si="70"/>
        <v>0</v>
      </c>
      <c r="S927" s="96" t="str">
        <f t="shared" si="71"/>
        <v/>
      </c>
      <c r="T927" s="96" t="str">
        <f t="shared" si="72"/>
        <v/>
      </c>
    </row>
    <row r="928" spans="1:20" ht="15" customHeight="1">
      <c r="A928" s="101"/>
      <c r="B928" s="102"/>
      <c r="C928" s="102"/>
      <c r="D928" s="102"/>
      <c r="E928" s="102"/>
      <c r="F928" s="102"/>
      <c r="G928" s="103"/>
      <c r="H928" s="102"/>
      <c r="I928" s="49"/>
      <c r="J928" s="95">
        <f t="shared" si="73"/>
        <v>0</v>
      </c>
      <c r="K928" s="96">
        <f t="shared" si="74"/>
        <v>0</v>
      </c>
      <c r="L928" s="96">
        <f>(D928='SOLICITUD INSCRIPCIÓN'!$D$8)*1</f>
        <v>1</v>
      </c>
      <c r="M928" s="96">
        <f>(RANK($L928,$L$2:$L$1500,0)+COUNTIF($L$2:$L928,L928)-1)*L928</f>
        <v>927</v>
      </c>
      <c r="N928" s="96">
        <f>((D928='SOLICITUD INSCRIPCIÓN'!$D$8)*1)*J928</f>
        <v>0</v>
      </c>
      <c r="O928" s="96">
        <f>(RANK($N928,$N$2:$N$1500,0)+COUNTIF($N$2:$N928,N928)-1)*N928</f>
        <v>0</v>
      </c>
      <c r="P928" s="96">
        <f>((D928='SOLICITUD INSCRIPCIÓN'!$D$8)*1)*K928</f>
        <v>0</v>
      </c>
      <c r="Q928" s="96">
        <f>(RANK($P928,$P$2:$P$1500,0)+COUNTIF($P$2:$P928,P928)-1)*P928</f>
        <v>0</v>
      </c>
      <c r="R928" s="96">
        <f t="shared" si="70"/>
        <v>0</v>
      </c>
      <c r="S928" s="96" t="str">
        <f t="shared" si="71"/>
        <v/>
      </c>
      <c r="T928" s="96" t="str">
        <f t="shared" si="72"/>
        <v/>
      </c>
    </row>
    <row r="929" spans="1:20" ht="15" customHeight="1">
      <c r="A929" s="101"/>
      <c r="B929" s="102"/>
      <c r="C929" s="102"/>
      <c r="D929" s="102"/>
      <c r="E929" s="102"/>
      <c r="F929" s="102"/>
      <c r="G929" s="103"/>
      <c r="H929" s="102"/>
      <c r="I929" s="49"/>
      <c r="J929" s="95">
        <f t="shared" si="73"/>
        <v>0</v>
      </c>
      <c r="K929" s="96">
        <f t="shared" si="74"/>
        <v>0</v>
      </c>
      <c r="L929" s="96">
        <f>(D929='SOLICITUD INSCRIPCIÓN'!$D$8)*1</f>
        <v>1</v>
      </c>
      <c r="M929" s="96">
        <f>(RANK($L929,$L$2:$L$1500,0)+COUNTIF($L$2:$L929,L929)-1)*L929</f>
        <v>928</v>
      </c>
      <c r="N929" s="96">
        <f>((D929='SOLICITUD INSCRIPCIÓN'!$D$8)*1)*J929</f>
        <v>0</v>
      </c>
      <c r="O929" s="96">
        <f>(RANK($N929,$N$2:$N$1500,0)+COUNTIF($N$2:$N929,N929)-1)*N929</f>
        <v>0</v>
      </c>
      <c r="P929" s="96">
        <f>((D929='SOLICITUD INSCRIPCIÓN'!$D$8)*1)*K929</f>
        <v>0</v>
      </c>
      <c r="Q929" s="96">
        <f>(RANK($P929,$P$2:$P$1500,0)+COUNTIF($P$2:$P929,P929)-1)*P929</f>
        <v>0</v>
      </c>
      <c r="R929" s="96">
        <f t="shared" si="70"/>
        <v>0</v>
      </c>
      <c r="S929" s="96" t="str">
        <f t="shared" si="71"/>
        <v/>
      </c>
      <c r="T929" s="96" t="str">
        <f t="shared" si="72"/>
        <v/>
      </c>
    </row>
    <row r="930" spans="1:20" ht="15" customHeight="1">
      <c r="A930" s="101"/>
      <c r="B930" s="102"/>
      <c r="C930" s="102"/>
      <c r="D930" s="102"/>
      <c r="E930" s="102"/>
      <c r="F930" s="102"/>
      <c r="G930" s="103"/>
      <c r="H930" s="102"/>
      <c r="I930" s="49"/>
      <c r="J930" s="95">
        <f t="shared" si="73"/>
        <v>0</v>
      </c>
      <c r="K930" s="96">
        <f t="shared" si="74"/>
        <v>0</v>
      </c>
      <c r="L930" s="96">
        <f>(D930='SOLICITUD INSCRIPCIÓN'!$D$8)*1</f>
        <v>1</v>
      </c>
      <c r="M930" s="96">
        <f>(RANK($L930,$L$2:$L$1500,0)+COUNTIF($L$2:$L930,L930)-1)*L930</f>
        <v>929</v>
      </c>
      <c r="N930" s="96">
        <f>((D930='SOLICITUD INSCRIPCIÓN'!$D$8)*1)*J930</f>
        <v>0</v>
      </c>
      <c r="O930" s="96">
        <f>(RANK($N930,$N$2:$N$1500,0)+COUNTIF($N$2:$N930,N930)-1)*N930</f>
        <v>0</v>
      </c>
      <c r="P930" s="96">
        <f>((D930='SOLICITUD INSCRIPCIÓN'!$D$8)*1)*K930</f>
        <v>0</v>
      </c>
      <c r="Q930" s="96">
        <f>(RANK($P930,$P$2:$P$1500,0)+COUNTIF($P$2:$P930,P930)-1)*P930</f>
        <v>0</v>
      </c>
      <c r="R930" s="96">
        <f t="shared" si="70"/>
        <v>0</v>
      </c>
      <c r="S930" s="96" t="str">
        <f t="shared" si="71"/>
        <v/>
      </c>
      <c r="T930" s="96" t="str">
        <f t="shared" si="72"/>
        <v/>
      </c>
    </row>
    <row r="931" spans="1:20" ht="15" customHeight="1">
      <c r="A931" s="101"/>
      <c r="B931" s="102"/>
      <c r="C931" s="102"/>
      <c r="D931" s="102"/>
      <c r="E931" s="102"/>
      <c r="F931" s="102"/>
      <c r="G931" s="103"/>
      <c r="H931" s="102"/>
      <c r="I931" s="49"/>
      <c r="J931" s="95">
        <f t="shared" si="73"/>
        <v>0</v>
      </c>
      <c r="K931" s="96">
        <f t="shared" si="74"/>
        <v>0</v>
      </c>
      <c r="L931" s="96">
        <f>(D931='SOLICITUD INSCRIPCIÓN'!$D$8)*1</f>
        <v>1</v>
      </c>
      <c r="M931" s="96">
        <f>(RANK($L931,$L$2:$L$1500,0)+COUNTIF($L$2:$L931,L931)-1)*L931</f>
        <v>930</v>
      </c>
      <c r="N931" s="96">
        <f>((D931='SOLICITUD INSCRIPCIÓN'!$D$8)*1)*J931</f>
        <v>0</v>
      </c>
      <c r="O931" s="96">
        <f>(RANK($N931,$N$2:$N$1500,0)+COUNTIF($N$2:$N931,N931)-1)*N931</f>
        <v>0</v>
      </c>
      <c r="P931" s="96">
        <f>((D931='SOLICITUD INSCRIPCIÓN'!$D$8)*1)*K931</f>
        <v>0</v>
      </c>
      <c r="Q931" s="96">
        <f>(RANK($P931,$P$2:$P$1500,0)+COUNTIF($P$2:$P931,P931)-1)*P931</f>
        <v>0</v>
      </c>
      <c r="R931" s="96">
        <f t="shared" si="70"/>
        <v>0</v>
      </c>
      <c r="S931" s="96" t="str">
        <f t="shared" si="71"/>
        <v/>
      </c>
      <c r="T931" s="96" t="str">
        <f t="shared" si="72"/>
        <v/>
      </c>
    </row>
    <row r="932" spans="1:20" ht="15" customHeight="1">
      <c r="A932" s="101"/>
      <c r="B932" s="102"/>
      <c r="C932" s="102"/>
      <c r="D932" s="102"/>
      <c r="E932" s="102"/>
      <c r="F932" s="102"/>
      <c r="G932" s="103"/>
      <c r="H932" s="102"/>
      <c r="I932" s="49"/>
      <c r="J932" s="95">
        <f t="shared" si="73"/>
        <v>0</v>
      </c>
      <c r="K932" s="96">
        <f t="shared" si="74"/>
        <v>0</v>
      </c>
      <c r="L932" s="96">
        <f>(D932='SOLICITUD INSCRIPCIÓN'!$D$8)*1</f>
        <v>1</v>
      </c>
      <c r="M932" s="96">
        <f>(RANK($L932,$L$2:$L$1500,0)+COUNTIF($L$2:$L932,L932)-1)*L932</f>
        <v>931</v>
      </c>
      <c r="N932" s="96">
        <f>((D932='SOLICITUD INSCRIPCIÓN'!$D$8)*1)*J932</f>
        <v>0</v>
      </c>
      <c r="O932" s="96">
        <f>(RANK($N932,$N$2:$N$1500,0)+COUNTIF($N$2:$N932,N932)-1)*N932</f>
        <v>0</v>
      </c>
      <c r="P932" s="96">
        <f>((D932='SOLICITUD INSCRIPCIÓN'!$D$8)*1)*K932</f>
        <v>0</v>
      </c>
      <c r="Q932" s="96">
        <f>(RANK($P932,$P$2:$P$1500,0)+COUNTIF($P$2:$P932,P932)-1)*P932</f>
        <v>0</v>
      </c>
      <c r="R932" s="96">
        <f t="shared" si="70"/>
        <v>0</v>
      </c>
      <c r="S932" s="96" t="str">
        <f t="shared" si="71"/>
        <v/>
      </c>
      <c r="T932" s="96" t="str">
        <f t="shared" si="72"/>
        <v/>
      </c>
    </row>
    <row r="933" spans="1:20" ht="15" customHeight="1">
      <c r="A933" s="101"/>
      <c r="B933" s="102"/>
      <c r="C933" s="102"/>
      <c r="D933" s="102"/>
      <c r="E933" s="102"/>
      <c r="F933" s="102"/>
      <c r="G933" s="103"/>
      <c r="H933" s="102"/>
      <c r="I933" s="49"/>
      <c r="J933" s="95">
        <f t="shared" si="73"/>
        <v>0</v>
      </c>
      <c r="K933" s="96">
        <f t="shared" si="74"/>
        <v>0</v>
      </c>
      <c r="L933" s="96">
        <f>(D933='SOLICITUD INSCRIPCIÓN'!$D$8)*1</f>
        <v>1</v>
      </c>
      <c r="M933" s="96">
        <f>(RANK($L933,$L$2:$L$1500,0)+COUNTIF($L$2:$L933,L933)-1)*L933</f>
        <v>932</v>
      </c>
      <c r="N933" s="96">
        <f>((D933='SOLICITUD INSCRIPCIÓN'!$D$8)*1)*J933</f>
        <v>0</v>
      </c>
      <c r="O933" s="96">
        <f>(RANK($N933,$N$2:$N$1500,0)+COUNTIF($N$2:$N933,N933)-1)*N933</f>
        <v>0</v>
      </c>
      <c r="P933" s="96">
        <f>((D933='SOLICITUD INSCRIPCIÓN'!$D$8)*1)*K933</f>
        <v>0</v>
      </c>
      <c r="Q933" s="96">
        <f>(RANK($P933,$P$2:$P$1500,0)+COUNTIF($P$2:$P933,P933)-1)*P933</f>
        <v>0</v>
      </c>
      <c r="R933" s="96">
        <f t="shared" si="70"/>
        <v>0</v>
      </c>
      <c r="S933" s="96" t="str">
        <f t="shared" si="71"/>
        <v/>
      </c>
      <c r="T933" s="96" t="str">
        <f t="shared" si="72"/>
        <v/>
      </c>
    </row>
    <row r="934" spans="1:20" ht="15" customHeight="1">
      <c r="A934" s="101"/>
      <c r="B934" s="102"/>
      <c r="C934" s="102"/>
      <c r="D934" s="102"/>
      <c r="E934" s="102"/>
      <c r="F934" s="102"/>
      <c r="G934" s="103"/>
      <c r="H934" s="102"/>
      <c r="I934" s="49"/>
      <c r="J934" s="95">
        <f t="shared" si="73"/>
        <v>0</v>
      </c>
      <c r="K934" s="96">
        <f t="shared" si="74"/>
        <v>0</v>
      </c>
      <c r="L934" s="96">
        <f>(D934='SOLICITUD INSCRIPCIÓN'!$D$8)*1</f>
        <v>1</v>
      </c>
      <c r="M934" s="96">
        <f>(RANK($L934,$L$2:$L$1500,0)+COUNTIF($L$2:$L934,L934)-1)*L934</f>
        <v>933</v>
      </c>
      <c r="N934" s="96">
        <f>((D934='SOLICITUD INSCRIPCIÓN'!$D$8)*1)*J934</f>
        <v>0</v>
      </c>
      <c r="O934" s="96">
        <f>(RANK($N934,$N$2:$N$1500,0)+COUNTIF($N$2:$N934,N934)-1)*N934</f>
        <v>0</v>
      </c>
      <c r="P934" s="96">
        <f>((D934='SOLICITUD INSCRIPCIÓN'!$D$8)*1)*K934</f>
        <v>0</v>
      </c>
      <c r="Q934" s="96">
        <f>(RANK($P934,$P$2:$P$1500,0)+COUNTIF($P$2:$P934,P934)-1)*P934</f>
        <v>0</v>
      </c>
      <c r="R934" s="96">
        <f t="shared" si="70"/>
        <v>0</v>
      </c>
      <c r="S934" s="96" t="str">
        <f t="shared" si="71"/>
        <v/>
      </c>
      <c r="T934" s="96" t="str">
        <f t="shared" si="72"/>
        <v/>
      </c>
    </row>
    <row r="935" spans="1:20" ht="15" customHeight="1">
      <c r="A935" s="101"/>
      <c r="B935" s="102"/>
      <c r="C935" s="102"/>
      <c r="D935" s="102"/>
      <c r="E935" s="102"/>
      <c r="F935" s="102"/>
      <c r="G935" s="103"/>
      <c r="H935" s="102"/>
      <c r="I935" s="49"/>
      <c r="J935" s="95">
        <f t="shared" si="73"/>
        <v>0</v>
      </c>
      <c r="K935" s="96">
        <f t="shared" si="74"/>
        <v>0</v>
      </c>
      <c r="L935" s="96">
        <f>(D935='SOLICITUD INSCRIPCIÓN'!$D$8)*1</f>
        <v>1</v>
      </c>
      <c r="M935" s="96">
        <f>(RANK($L935,$L$2:$L$1500,0)+COUNTIF($L$2:$L935,L935)-1)*L935</f>
        <v>934</v>
      </c>
      <c r="N935" s="96">
        <f>((D935='SOLICITUD INSCRIPCIÓN'!$D$8)*1)*J935</f>
        <v>0</v>
      </c>
      <c r="O935" s="96">
        <f>(RANK($N935,$N$2:$N$1500,0)+COUNTIF($N$2:$N935,N935)-1)*N935</f>
        <v>0</v>
      </c>
      <c r="P935" s="96">
        <f>((D935='SOLICITUD INSCRIPCIÓN'!$D$8)*1)*K935</f>
        <v>0</v>
      </c>
      <c r="Q935" s="96">
        <f>(RANK($P935,$P$2:$P$1500,0)+COUNTIF($P$2:$P935,P935)-1)*P935</f>
        <v>0</v>
      </c>
      <c r="R935" s="96">
        <f t="shared" si="70"/>
        <v>0</v>
      </c>
      <c r="S935" s="96" t="str">
        <f t="shared" si="71"/>
        <v/>
      </c>
      <c r="T935" s="96" t="str">
        <f t="shared" si="72"/>
        <v/>
      </c>
    </row>
    <row r="936" spans="1:20" ht="15" customHeight="1">
      <c r="A936" s="101"/>
      <c r="B936" s="102"/>
      <c r="C936" s="102"/>
      <c r="D936" s="102"/>
      <c r="E936" s="102"/>
      <c r="F936" s="102"/>
      <c r="G936" s="103"/>
      <c r="H936" s="102"/>
      <c r="I936" s="49"/>
      <c r="J936" s="95">
        <f t="shared" si="73"/>
        <v>0</v>
      </c>
      <c r="K936" s="96">
        <f t="shared" si="74"/>
        <v>0</v>
      </c>
      <c r="L936" s="96">
        <f>(D936='SOLICITUD INSCRIPCIÓN'!$D$8)*1</f>
        <v>1</v>
      </c>
      <c r="M936" s="96">
        <f>(RANK($L936,$L$2:$L$1500,0)+COUNTIF($L$2:$L936,L936)-1)*L936</f>
        <v>935</v>
      </c>
      <c r="N936" s="96">
        <f>((D936='SOLICITUD INSCRIPCIÓN'!$D$8)*1)*J936</f>
        <v>0</v>
      </c>
      <c r="O936" s="96">
        <f>(RANK($N936,$N$2:$N$1500,0)+COUNTIF($N$2:$N936,N936)-1)*N936</f>
        <v>0</v>
      </c>
      <c r="P936" s="96">
        <f>((D936='SOLICITUD INSCRIPCIÓN'!$D$8)*1)*K936</f>
        <v>0</v>
      </c>
      <c r="Q936" s="96">
        <f>(RANK($P936,$P$2:$P$1500,0)+COUNTIF($P$2:$P936,P936)-1)*P936</f>
        <v>0</v>
      </c>
      <c r="R936" s="96">
        <f t="shared" si="70"/>
        <v>0</v>
      </c>
      <c r="S936" s="96" t="str">
        <f t="shared" si="71"/>
        <v/>
      </c>
      <c r="T936" s="96" t="str">
        <f t="shared" si="72"/>
        <v/>
      </c>
    </row>
    <row r="937" spans="1:20" ht="15" customHeight="1">
      <c r="A937" s="101"/>
      <c r="B937" s="102"/>
      <c r="C937" s="102"/>
      <c r="D937" s="102"/>
      <c r="E937" s="102"/>
      <c r="F937" s="102"/>
      <c r="G937" s="103"/>
      <c r="H937" s="102"/>
      <c r="I937" s="49"/>
      <c r="J937" s="95">
        <f t="shared" si="73"/>
        <v>0</v>
      </c>
      <c r="K937" s="96">
        <f t="shared" si="74"/>
        <v>0</v>
      </c>
      <c r="L937" s="96">
        <f>(D937='SOLICITUD INSCRIPCIÓN'!$D$8)*1</f>
        <v>1</v>
      </c>
      <c r="M937" s="96">
        <f>(RANK($L937,$L$2:$L$1500,0)+COUNTIF($L$2:$L937,L937)-1)*L937</f>
        <v>936</v>
      </c>
      <c r="N937" s="96">
        <f>((D937='SOLICITUD INSCRIPCIÓN'!$D$8)*1)*J937</f>
        <v>0</v>
      </c>
      <c r="O937" s="96">
        <f>(RANK($N937,$N$2:$N$1500,0)+COUNTIF($N$2:$N937,N937)-1)*N937</f>
        <v>0</v>
      </c>
      <c r="P937" s="96">
        <f>((D937='SOLICITUD INSCRIPCIÓN'!$D$8)*1)*K937</f>
        <v>0</v>
      </c>
      <c r="Q937" s="96">
        <f>(RANK($P937,$P$2:$P$1500,0)+COUNTIF($P$2:$P937,P937)-1)*P937</f>
        <v>0</v>
      </c>
      <c r="R937" s="96">
        <f t="shared" si="70"/>
        <v>0</v>
      </c>
      <c r="S937" s="96" t="str">
        <f t="shared" si="71"/>
        <v/>
      </c>
      <c r="T937" s="96" t="str">
        <f t="shared" si="72"/>
        <v/>
      </c>
    </row>
    <row r="938" spans="1:20" ht="15" customHeight="1">
      <c r="A938" s="101"/>
      <c r="B938" s="102"/>
      <c r="C938" s="102"/>
      <c r="D938" s="102"/>
      <c r="E938" s="102"/>
      <c r="F938" s="102"/>
      <c r="G938" s="103"/>
      <c r="H938" s="102"/>
      <c r="I938" s="49"/>
      <c r="J938" s="95">
        <f t="shared" si="73"/>
        <v>0</v>
      </c>
      <c r="K938" s="96">
        <f t="shared" si="74"/>
        <v>0</v>
      </c>
      <c r="L938" s="96">
        <f>(D938='SOLICITUD INSCRIPCIÓN'!$D$8)*1</f>
        <v>1</v>
      </c>
      <c r="M938" s="96">
        <f>(RANK($L938,$L$2:$L$1500,0)+COUNTIF($L$2:$L938,L938)-1)*L938</f>
        <v>937</v>
      </c>
      <c r="N938" s="96">
        <f>((D938='SOLICITUD INSCRIPCIÓN'!$D$8)*1)*J938</f>
        <v>0</v>
      </c>
      <c r="O938" s="96">
        <f>(RANK($N938,$N$2:$N$1500,0)+COUNTIF($N$2:$N938,N938)-1)*N938</f>
        <v>0</v>
      </c>
      <c r="P938" s="96">
        <f>((D938='SOLICITUD INSCRIPCIÓN'!$D$8)*1)*K938</f>
        <v>0</v>
      </c>
      <c r="Q938" s="96">
        <f>(RANK($P938,$P$2:$P$1500,0)+COUNTIF($P$2:$P938,P938)-1)*P938</f>
        <v>0</v>
      </c>
      <c r="R938" s="96">
        <f t="shared" si="70"/>
        <v>0</v>
      </c>
      <c r="S938" s="96" t="str">
        <f t="shared" si="71"/>
        <v/>
      </c>
      <c r="T938" s="96" t="str">
        <f t="shared" si="72"/>
        <v/>
      </c>
    </row>
    <row r="939" spans="1:20" ht="15" customHeight="1">
      <c r="A939" s="101"/>
      <c r="B939" s="102"/>
      <c r="C939" s="102"/>
      <c r="D939" s="102"/>
      <c r="E939" s="102"/>
      <c r="F939" s="102"/>
      <c r="G939" s="103"/>
      <c r="H939" s="102"/>
      <c r="I939" s="49"/>
      <c r="J939" s="95">
        <f t="shared" si="73"/>
        <v>0</v>
      </c>
      <c r="K939" s="96">
        <f t="shared" si="74"/>
        <v>0</v>
      </c>
      <c r="L939" s="96">
        <f>(D939='SOLICITUD INSCRIPCIÓN'!$D$8)*1</f>
        <v>1</v>
      </c>
      <c r="M939" s="96">
        <f>(RANK($L939,$L$2:$L$1500,0)+COUNTIF($L$2:$L939,L939)-1)*L939</f>
        <v>938</v>
      </c>
      <c r="N939" s="96">
        <f>((D939='SOLICITUD INSCRIPCIÓN'!$D$8)*1)*J939</f>
        <v>0</v>
      </c>
      <c r="O939" s="96">
        <f>(RANK($N939,$N$2:$N$1500,0)+COUNTIF($N$2:$N939,N939)-1)*N939</f>
        <v>0</v>
      </c>
      <c r="P939" s="96">
        <f>((D939='SOLICITUD INSCRIPCIÓN'!$D$8)*1)*K939</f>
        <v>0</v>
      </c>
      <c r="Q939" s="96">
        <f>(RANK($P939,$P$2:$P$1500,0)+COUNTIF($P$2:$P939,P939)-1)*P939</f>
        <v>0</v>
      </c>
      <c r="R939" s="96">
        <f t="shared" si="70"/>
        <v>0</v>
      </c>
      <c r="S939" s="96" t="str">
        <f t="shared" si="71"/>
        <v/>
      </c>
      <c r="T939" s="96" t="str">
        <f t="shared" si="72"/>
        <v/>
      </c>
    </row>
    <row r="940" spans="1:20" ht="15" customHeight="1">
      <c r="A940" s="101"/>
      <c r="B940" s="102"/>
      <c r="C940" s="102"/>
      <c r="D940" s="102"/>
      <c r="E940" s="102"/>
      <c r="F940" s="102"/>
      <c r="G940" s="103"/>
      <c r="H940" s="102"/>
      <c r="I940" s="49"/>
      <c r="J940" s="95">
        <f t="shared" si="73"/>
        <v>0</v>
      </c>
      <c r="K940" s="96">
        <f t="shared" si="74"/>
        <v>0</v>
      </c>
      <c r="L940" s="96">
        <f>(D940='SOLICITUD INSCRIPCIÓN'!$D$8)*1</f>
        <v>1</v>
      </c>
      <c r="M940" s="96">
        <f>(RANK($L940,$L$2:$L$1500,0)+COUNTIF($L$2:$L940,L940)-1)*L940</f>
        <v>939</v>
      </c>
      <c r="N940" s="96">
        <f>((D940='SOLICITUD INSCRIPCIÓN'!$D$8)*1)*J940</f>
        <v>0</v>
      </c>
      <c r="O940" s="96">
        <f>(RANK($N940,$N$2:$N$1500,0)+COUNTIF($N$2:$N940,N940)-1)*N940</f>
        <v>0</v>
      </c>
      <c r="P940" s="96">
        <f>((D940='SOLICITUD INSCRIPCIÓN'!$D$8)*1)*K940</f>
        <v>0</v>
      </c>
      <c r="Q940" s="96">
        <f>(RANK($P940,$P$2:$P$1500,0)+COUNTIF($P$2:$P940,P940)-1)*P940</f>
        <v>0</v>
      </c>
      <c r="R940" s="96">
        <f t="shared" si="70"/>
        <v>0</v>
      </c>
      <c r="S940" s="96" t="str">
        <f t="shared" si="71"/>
        <v/>
      </c>
      <c r="T940" s="96" t="str">
        <f t="shared" si="72"/>
        <v/>
      </c>
    </row>
    <row r="941" spans="1:20" ht="15" customHeight="1">
      <c r="A941" s="101"/>
      <c r="B941" s="102"/>
      <c r="C941" s="102"/>
      <c r="D941" s="102"/>
      <c r="E941" s="102"/>
      <c r="F941" s="102"/>
      <c r="G941" s="103"/>
      <c r="H941" s="102"/>
      <c r="I941" s="49"/>
      <c r="J941" s="95">
        <f t="shared" si="73"/>
        <v>0</v>
      </c>
      <c r="K941" s="96">
        <f t="shared" si="74"/>
        <v>0</v>
      </c>
      <c r="L941" s="96">
        <f>(D941='SOLICITUD INSCRIPCIÓN'!$D$8)*1</f>
        <v>1</v>
      </c>
      <c r="M941" s="96">
        <f>(RANK($L941,$L$2:$L$1500,0)+COUNTIF($L$2:$L941,L941)-1)*L941</f>
        <v>940</v>
      </c>
      <c r="N941" s="96">
        <f>((D941='SOLICITUD INSCRIPCIÓN'!$D$8)*1)*J941</f>
        <v>0</v>
      </c>
      <c r="O941" s="96">
        <f>(RANK($N941,$N$2:$N$1500,0)+COUNTIF($N$2:$N941,N941)-1)*N941</f>
        <v>0</v>
      </c>
      <c r="P941" s="96">
        <f>((D941='SOLICITUD INSCRIPCIÓN'!$D$8)*1)*K941</f>
        <v>0</v>
      </c>
      <c r="Q941" s="96">
        <f>(RANK($P941,$P$2:$P$1500,0)+COUNTIF($P$2:$P941,P941)-1)*P941</f>
        <v>0</v>
      </c>
      <c r="R941" s="96">
        <f t="shared" si="70"/>
        <v>0</v>
      </c>
      <c r="S941" s="96" t="str">
        <f t="shared" si="71"/>
        <v/>
      </c>
      <c r="T941" s="96" t="str">
        <f t="shared" si="72"/>
        <v/>
      </c>
    </row>
    <row r="942" spans="1:20" ht="15" customHeight="1">
      <c r="A942" s="101"/>
      <c r="B942" s="102"/>
      <c r="C942" s="102"/>
      <c r="D942" s="102"/>
      <c r="E942" s="102"/>
      <c r="F942" s="102"/>
      <c r="G942" s="103"/>
      <c r="H942" s="102"/>
      <c r="I942" s="49"/>
      <c r="J942" s="95">
        <f t="shared" si="73"/>
        <v>0</v>
      </c>
      <c r="K942" s="96">
        <f t="shared" si="74"/>
        <v>0</v>
      </c>
      <c r="L942" s="96">
        <f>(D942='SOLICITUD INSCRIPCIÓN'!$D$8)*1</f>
        <v>1</v>
      </c>
      <c r="M942" s="96">
        <f>(RANK($L942,$L$2:$L$1500,0)+COUNTIF($L$2:$L942,L942)-1)*L942</f>
        <v>941</v>
      </c>
      <c r="N942" s="96">
        <f>((D942='SOLICITUD INSCRIPCIÓN'!$D$8)*1)*J942</f>
        <v>0</v>
      </c>
      <c r="O942" s="96">
        <f>(RANK($N942,$N$2:$N$1500,0)+COUNTIF($N$2:$N942,N942)-1)*N942</f>
        <v>0</v>
      </c>
      <c r="P942" s="96">
        <f>((D942='SOLICITUD INSCRIPCIÓN'!$D$8)*1)*K942</f>
        <v>0</v>
      </c>
      <c r="Q942" s="96">
        <f>(RANK($P942,$P$2:$P$1500,0)+COUNTIF($P$2:$P942,P942)-1)*P942</f>
        <v>0</v>
      </c>
      <c r="R942" s="96">
        <f t="shared" si="70"/>
        <v>0</v>
      </c>
      <c r="S942" s="96" t="str">
        <f t="shared" si="71"/>
        <v/>
      </c>
      <c r="T942" s="96" t="str">
        <f t="shared" si="72"/>
        <v/>
      </c>
    </row>
    <row r="943" spans="1:20" ht="15" customHeight="1">
      <c r="A943" s="101"/>
      <c r="B943" s="102"/>
      <c r="C943" s="102"/>
      <c r="D943" s="102"/>
      <c r="E943" s="102"/>
      <c r="F943" s="102"/>
      <c r="G943" s="103"/>
      <c r="H943" s="102"/>
      <c r="I943" s="49"/>
      <c r="J943" s="95">
        <f t="shared" si="73"/>
        <v>0</v>
      </c>
      <c r="K943" s="96">
        <f t="shared" si="74"/>
        <v>0</v>
      </c>
      <c r="L943" s="96">
        <f>(D943='SOLICITUD INSCRIPCIÓN'!$D$8)*1</f>
        <v>1</v>
      </c>
      <c r="M943" s="96">
        <f>(RANK($L943,$L$2:$L$1500,0)+COUNTIF($L$2:$L943,L943)-1)*L943</f>
        <v>942</v>
      </c>
      <c r="N943" s="96">
        <f>((D943='SOLICITUD INSCRIPCIÓN'!$D$8)*1)*J943</f>
        <v>0</v>
      </c>
      <c r="O943" s="96">
        <f>(RANK($N943,$N$2:$N$1500,0)+COUNTIF($N$2:$N943,N943)-1)*N943</f>
        <v>0</v>
      </c>
      <c r="P943" s="96">
        <f>((D943='SOLICITUD INSCRIPCIÓN'!$D$8)*1)*K943</f>
        <v>0</v>
      </c>
      <c r="Q943" s="96">
        <f>(RANK($P943,$P$2:$P$1500,0)+COUNTIF($P$2:$P943,P943)-1)*P943</f>
        <v>0</v>
      </c>
      <c r="R943" s="96">
        <f t="shared" si="70"/>
        <v>0</v>
      </c>
      <c r="S943" s="96" t="str">
        <f t="shared" si="71"/>
        <v/>
      </c>
      <c r="T943" s="96" t="str">
        <f t="shared" si="72"/>
        <v/>
      </c>
    </row>
    <row r="944" spans="1:20" ht="15" customHeight="1">
      <c r="A944" s="101"/>
      <c r="B944" s="102"/>
      <c r="C944" s="102"/>
      <c r="D944" s="102"/>
      <c r="E944" s="102"/>
      <c r="F944" s="102"/>
      <c r="G944" s="103"/>
      <c r="H944" s="102"/>
      <c r="I944" s="49"/>
      <c r="J944" s="95">
        <f t="shared" si="73"/>
        <v>0</v>
      </c>
      <c r="K944" s="96">
        <f t="shared" si="74"/>
        <v>0</v>
      </c>
      <c r="L944" s="96">
        <f>(D944='SOLICITUD INSCRIPCIÓN'!$D$8)*1</f>
        <v>1</v>
      </c>
      <c r="M944" s="96">
        <f>(RANK($L944,$L$2:$L$1500,0)+COUNTIF($L$2:$L944,L944)-1)*L944</f>
        <v>943</v>
      </c>
      <c r="N944" s="96">
        <f>((D944='SOLICITUD INSCRIPCIÓN'!$D$8)*1)*J944</f>
        <v>0</v>
      </c>
      <c r="O944" s="96">
        <f>(RANK($N944,$N$2:$N$1500,0)+COUNTIF($N$2:$N944,N944)-1)*N944</f>
        <v>0</v>
      </c>
      <c r="P944" s="96">
        <f>((D944='SOLICITUD INSCRIPCIÓN'!$D$8)*1)*K944</f>
        <v>0</v>
      </c>
      <c r="Q944" s="96">
        <f>(RANK($P944,$P$2:$P$1500,0)+COUNTIF($P$2:$P944,P944)-1)*P944</f>
        <v>0</v>
      </c>
      <c r="R944" s="96">
        <f t="shared" si="70"/>
        <v>0</v>
      </c>
      <c r="S944" s="96" t="str">
        <f t="shared" si="71"/>
        <v/>
      </c>
      <c r="T944" s="96" t="str">
        <f t="shared" si="72"/>
        <v/>
      </c>
    </row>
    <row r="945" spans="1:20" ht="15" customHeight="1">
      <c r="A945" s="101"/>
      <c r="B945" s="102"/>
      <c r="C945" s="102"/>
      <c r="D945" s="102"/>
      <c r="E945" s="102"/>
      <c r="F945" s="102"/>
      <c r="G945" s="103"/>
      <c r="H945" s="102"/>
      <c r="I945" s="49"/>
      <c r="J945" s="95">
        <f t="shared" si="73"/>
        <v>0</v>
      </c>
      <c r="K945" s="96">
        <f t="shared" si="74"/>
        <v>0</v>
      </c>
      <c r="L945" s="96">
        <f>(D945='SOLICITUD INSCRIPCIÓN'!$D$8)*1</f>
        <v>1</v>
      </c>
      <c r="M945" s="96">
        <f>(RANK($L945,$L$2:$L$1500,0)+COUNTIF($L$2:$L945,L945)-1)*L945</f>
        <v>944</v>
      </c>
      <c r="N945" s="96">
        <f>((D945='SOLICITUD INSCRIPCIÓN'!$D$8)*1)*J945</f>
        <v>0</v>
      </c>
      <c r="O945" s="96">
        <f>(RANK($N945,$N$2:$N$1500,0)+COUNTIF($N$2:$N945,N945)-1)*N945</f>
        <v>0</v>
      </c>
      <c r="P945" s="96">
        <f>((D945='SOLICITUD INSCRIPCIÓN'!$D$8)*1)*K945</f>
        <v>0</v>
      </c>
      <c r="Q945" s="96">
        <f>(RANK($P945,$P$2:$P$1500,0)+COUNTIF($P$2:$P945,P945)-1)*P945</f>
        <v>0</v>
      </c>
      <c r="R945" s="96">
        <f t="shared" si="70"/>
        <v>0</v>
      </c>
      <c r="S945" s="96" t="str">
        <f t="shared" si="71"/>
        <v/>
      </c>
      <c r="T945" s="96" t="str">
        <f t="shared" si="72"/>
        <v/>
      </c>
    </row>
    <row r="946" spans="1:20" ht="15" customHeight="1">
      <c r="A946" s="101"/>
      <c r="B946" s="102"/>
      <c r="C946" s="102"/>
      <c r="D946" s="102"/>
      <c r="E946" s="102"/>
      <c r="F946" s="102"/>
      <c r="G946" s="103"/>
      <c r="H946" s="102"/>
      <c r="I946" s="49"/>
      <c r="J946" s="95">
        <f t="shared" si="73"/>
        <v>0</v>
      </c>
      <c r="K946" s="96">
        <f t="shared" si="74"/>
        <v>0</v>
      </c>
      <c r="L946" s="96">
        <f>(D946='SOLICITUD INSCRIPCIÓN'!$D$8)*1</f>
        <v>1</v>
      </c>
      <c r="M946" s="96">
        <f>(RANK($L946,$L$2:$L$1500,0)+COUNTIF($L$2:$L946,L946)-1)*L946</f>
        <v>945</v>
      </c>
      <c r="N946" s="96">
        <f>((D946='SOLICITUD INSCRIPCIÓN'!$D$8)*1)*J946</f>
        <v>0</v>
      </c>
      <c r="O946" s="96">
        <f>(RANK($N946,$N$2:$N$1500,0)+COUNTIF($N$2:$N946,N946)-1)*N946</f>
        <v>0</v>
      </c>
      <c r="P946" s="96">
        <f>((D946='SOLICITUD INSCRIPCIÓN'!$D$8)*1)*K946</f>
        <v>0</v>
      </c>
      <c r="Q946" s="96">
        <f>(RANK($P946,$P$2:$P$1500,0)+COUNTIF($P$2:$P946,P946)-1)*P946</f>
        <v>0</v>
      </c>
      <c r="R946" s="96">
        <f t="shared" si="70"/>
        <v>0</v>
      </c>
      <c r="S946" s="96" t="str">
        <f t="shared" si="71"/>
        <v/>
      </c>
      <c r="T946" s="96" t="str">
        <f t="shared" si="72"/>
        <v/>
      </c>
    </row>
    <row r="947" spans="1:20" ht="15" customHeight="1">
      <c r="A947" s="101"/>
      <c r="B947" s="102"/>
      <c r="C947" s="102"/>
      <c r="D947" s="102"/>
      <c r="E947" s="102"/>
      <c r="F947" s="102"/>
      <c r="G947" s="103"/>
      <c r="H947" s="102"/>
      <c r="I947" s="49"/>
      <c r="J947" s="95">
        <f t="shared" si="73"/>
        <v>0</v>
      </c>
      <c r="K947" s="96">
        <f t="shared" si="74"/>
        <v>0</v>
      </c>
      <c r="L947" s="96">
        <f>(D947='SOLICITUD INSCRIPCIÓN'!$D$8)*1</f>
        <v>1</v>
      </c>
      <c r="M947" s="96">
        <f>(RANK($L947,$L$2:$L$1500,0)+COUNTIF($L$2:$L947,L947)-1)*L947</f>
        <v>946</v>
      </c>
      <c r="N947" s="96">
        <f>((D947='SOLICITUD INSCRIPCIÓN'!$D$8)*1)*J947</f>
        <v>0</v>
      </c>
      <c r="O947" s="96">
        <f>(RANK($N947,$N$2:$N$1500,0)+COUNTIF($N$2:$N947,N947)-1)*N947</f>
        <v>0</v>
      </c>
      <c r="P947" s="96">
        <f>((D947='SOLICITUD INSCRIPCIÓN'!$D$8)*1)*K947</f>
        <v>0</v>
      </c>
      <c r="Q947" s="96">
        <f>(RANK($P947,$P$2:$P$1500,0)+COUNTIF($P$2:$P947,P947)-1)*P947</f>
        <v>0</v>
      </c>
      <c r="R947" s="96">
        <f t="shared" si="70"/>
        <v>0</v>
      </c>
      <c r="S947" s="96" t="str">
        <f t="shared" si="71"/>
        <v/>
      </c>
      <c r="T947" s="96" t="str">
        <f t="shared" si="72"/>
        <v/>
      </c>
    </row>
    <row r="948" spans="1:20" ht="15" customHeight="1">
      <c r="A948" s="101"/>
      <c r="B948" s="102"/>
      <c r="C948" s="102"/>
      <c r="D948" s="102"/>
      <c r="E948" s="102"/>
      <c r="F948" s="102"/>
      <c r="G948" s="103"/>
      <c r="H948" s="102"/>
      <c r="I948" s="49"/>
      <c r="J948" s="95">
        <f t="shared" si="73"/>
        <v>0</v>
      </c>
      <c r="K948" s="96">
        <f t="shared" si="74"/>
        <v>0</v>
      </c>
      <c r="L948" s="96">
        <f>(D948='SOLICITUD INSCRIPCIÓN'!$D$8)*1</f>
        <v>1</v>
      </c>
      <c r="M948" s="96">
        <f>(RANK($L948,$L$2:$L$1500,0)+COUNTIF($L$2:$L948,L948)-1)*L948</f>
        <v>947</v>
      </c>
      <c r="N948" s="96">
        <f>((D948='SOLICITUD INSCRIPCIÓN'!$D$8)*1)*J948</f>
        <v>0</v>
      </c>
      <c r="O948" s="96">
        <f>(RANK($N948,$N$2:$N$1500,0)+COUNTIF($N$2:$N948,N948)-1)*N948</f>
        <v>0</v>
      </c>
      <c r="P948" s="96">
        <f>((D948='SOLICITUD INSCRIPCIÓN'!$D$8)*1)*K948</f>
        <v>0</v>
      </c>
      <c r="Q948" s="96">
        <f>(RANK($P948,$P$2:$P$1500,0)+COUNTIF($P$2:$P948,P948)-1)*P948</f>
        <v>0</v>
      </c>
      <c r="R948" s="96">
        <f t="shared" si="70"/>
        <v>0</v>
      </c>
      <c r="S948" s="96" t="str">
        <f t="shared" si="71"/>
        <v/>
      </c>
      <c r="T948" s="96" t="str">
        <f t="shared" si="72"/>
        <v/>
      </c>
    </row>
    <row r="949" spans="1:20" ht="15" customHeight="1">
      <c r="A949" s="101"/>
      <c r="B949" s="102"/>
      <c r="C949" s="102"/>
      <c r="D949" s="102"/>
      <c r="E949" s="102"/>
      <c r="F949" s="102"/>
      <c r="G949" s="103"/>
      <c r="H949" s="102"/>
      <c r="I949" s="49"/>
      <c r="J949" s="95">
        <f t="shared" si="73"/>
        <v>0</v>
      </c>
      <c r="K949" s="96">
        <f t="shared" si="74"/>
        <v>0</v>
      </c>
      <c r="L949" s="96">
        <f>(D949='SOLICITUD INSCRIPCIÓN'!$D$8)*1</f>
        <v>1</v>
      </c>
      <c r="M949" s="96">
        <f>(RANK($L949,$L$2:$L$1500,0)+COUNTIF($L$2:$L949,L949)-1)*L949</f>
        <v>948</v>
      </c>
      <c r="N949" s="96">
        <f>((D949='SOLICITUD INSCRIPCIÓN'!$D$8)*1)*J949</f>
        <v>0</v>
      </c>
      <c r="O949" s="96">
        <f>(RANK($N949,$N$2:$N$1500,0)+COUNTIF($N$2:$N949,N949)-1)*N949</f>
        <v>0</v>
      </c>
      <c r="P949" s="96">
        <f>((D949='SOLICITUD INSCRIPCIÓN'!$D$8)*1)*K949</f>
        <v>0</v>
      </c>
      <c r="Q949" s="96">
        <f>(RANK($P949,$P$2:$P$1500,0)+COUNTIF($P$2:$P949,P949)-1)*P949</f>
        <v>0</v>
      </c>
      <c r="R949" s="96">
        <f t="shared" si="70"/>
        <v>0</v>
      </c>
      <c r="S949" s="96" t="str">
        <f t="shared" si="71"/>
        <v/>
      </c>
      <c r="T949" s="96" t="str">
        <f t="shared" si="72"/>
        <v/>
      </c>
    </row>
    <row r="950" spans="1:20" ht="15" customHeight="1">
      <c r="A950" s="101"/>
      <c r="B950" s="102"/>
      <c r="C950" s="102"/>
      <c r="D950" s="102"/>
      <c r="E950" s="102"/>
      <c r="F950" s="102"/>
      <c r="G950" s="103"/>
      <c r="H950" s="102"/>
      <c r="I950" s="49"/>
      <c r="J950" s="95">
        <f t="shared" si="73"/>
        <v>0</v>
      </c>
      <c r="K950" s="96">
        <f t="shared" si="74"/>
        <v>0</v>
      </c>
      <c r="L950" s="96">
        <f>(D950='SOLICITUD INSCRIPCIÓN'!$D$8)*1</f>
        <v>1</v>
      </c>
      <c r="M950" s="96">
        <f>(RANK($L950,$L$2:$L$1500,0)+COUNTIF($L$2:$L950,L950)-1)*L950</f>
        <v>949</v>
      </c>
      <c r="N950" s="96">
        <f>((D950='SOLICITUD INSCRIPCIÓN'!$D$8)*1)*J950</f>
        <v>0</v>
      </c>
      <c r="O950" s="96">
        <f>(RANK($N950,$N$2:$N$1500,0)+COUNTIF($N$2:$N950,N950)-1)*N950</f>
        <v>0</v>
      </c>
      <c r="P950" s="96">
        <f>((D950='SOLICITUD INSCRIPCIÓN'!$D$8)*1)*K950</f>
        <v>0</v>
      </c>
      <c r="Q950" s="96">
        <f>(RANK($P950,$P$2:$P$1500,0)+COUNTIF($P$2:$P950,P950)-1)*P950</f>
        <v>0</v>
      </c>
      <c r="R950" s="96">
        <f t="shared" si="70"/>
        <v>0</v>
      </c>
      <c r="S950" s="96" t="str">
        <f t="shared" si="71"/>
        <v/>
      </c>
      <c r="T950" s="96" t="str">
        <f t="shared" si="72"/>
        <v/>
      </c>
    </row>
    <row r="951" spans="1:20" ht="15" customHeight="1">
      <c r="A951" s="101"/>
      <c r="B951" s="102"/>
      <c r="C951" s="102"/>
      <c r="D951" s="102"/>
      <c r="E951" s="102"/>
      <c r="F951" s="102"/>
      <c r="G951" s="103"/>
      <c r="H951" s="102"/>
      <c r="I951" s="49"/>
      <c r="J951" s="95">
        <f t="shared" si="73"/>
        <v>0</v>
      </c>
      <c r="K951" s="96">
        <f t="shared" si="74"/>
        <v>0</v>
      </c>
      <c r="L951" s="96">
        <f>(D951='SOLICITUD INSCRIPCIÓN'!$D$8)*1</f>
        <v>1</v>
      </c>
      <c r="M951" s="96">
        <f>(RANK($L951,$L$2:$L$1500,0)+COUNTIF($L$2:$L951,L951)-1)*L951</f>
        <v>950</v>
      </c>
      <c r="N951" s="96">
        <f>((D951='SOLICITUD INSCRIPCIÓN'!$D$8)*1)*J951</f>
        <v>0</v>
      </c>
      <c r="O951" s="96">
        <f>(RANK($N951,$N$2:$N$1500,0)+COUNTIF($N$2:$N951,N951)-1)*N951</f>
        <v>0</v>
      </c>
      <c r="P951" s="96">
        <f>((D951='SOLICITUD INSCRIPCIÓN'!$D$8)*1)*K951</f>
        <v>0</v>
      </c>
      <c r="Q951" s="96">
        <f>(RANK($P951,$P$2:$P$1500,0)+COUNTIF($P$2:$P951,P951)-1)*P951</f>
        <v>0</v>
      </c>
      <c r="R951" s="96">
        <f t="shared" si="70"/>
        <v>0</v>
      </c>
      <c r="S951" s="96" t="str">
        <f t="shared" si="71"/>
        <v/>
      </c>
      <c r="T951" s="96" t="str">
        <f t="shared" si="72"/>
        <v/>
      </c>
    </row>
    <row r="952" spans="1:20" ht="15" customHeight="1">
      <c r="A952" s="101"/>
      <c r="B952" s="102"/>
      <c r="C952" s="102"/>
      <c r="D952" s="102"/>
      <c r="E952" s="102"/>
      <c r="F952" s="102"/>
      <c r="G952" s="103"/>
      <c r="H952" s="102"/>
      <c r="I952" s="49"/>
      <c r="J952" s="95">
        <f t="shared" si="73"/>
        <v>0</v>
      </c>
      <c r="K952" s="96">
        <f t="shared" si="74"/>
        <v>0</v>
      </c>
      <c r="L952" s="96">
        <f>(D952='SOLICITUD INSCRIPCIÓN'!$D$8)*1</f>
        <v>1</v>
      </c>
      <c r="M952" s="96">
        <f>(RANK($L952,$L$2:$L$1500,0)+COUNTIF($L$2:$L952,L952)-1)*L952</f>
        <v>951</v>
      </c>
      <c r="N952" s="96">
        <f>((D952='SOLICITUD INSCRIPCIÓN'!$D$8)*1)*J952</f>
        <v>0</v>
      </c>
      <c r="O952" s="96">
        <f>(RANK($N952,$N$2:$N$1500,0)+COUNTIF($N$2:$N952,N952)-1)*N952</f>
        <v>0</v>
      </c>
      <c r="P952" s="96">
        <f>((D952='SOLICITUD INSCRIPCIÓN'!$D$8)*1)*K952</f>
        <v>0</v>
      </c>
      <c r="Q952" s="96">
        <f>(RANK($P952,$P$2:$P$1500,0)+COUNTIF($P$2:$P952,P952)-1)*P952</f>
        <v>0</v>
      </c>
      <c r="R952" s="96">
        <f t="shared" si="70"/>
        <v>0</v>
      </c>
      <c r="S952" s="96" t="str">
        <f t="shared" si="71"/>
        <v/>
      </c>
      <c r="T952" s="96" t="str">
        <f t="shared" si="72"/>
        <v/>
      </c>
    </row>
    <row r="953" spans="1:20" ht="15" customHeight="1">
      <c r="A953" s="101"/>
      <c r="B953" s="102"/>
      <c r="C953" s="102"/>
      <c r="D953" s="102"/>
      <c r="E953" s="102"/>
      <c r="F953" s="102"/>
      <c r="G953" s="103"/>
      <c r="H953" s="102"/>
      <c r="I953" s="49"/>
      <c r="J953" s="95">
        <f t="shared" si="73"/>
        <v>0</v>
      </c>
      <c r="K953" s="96">
        <f t="shared" si="74"/>
        <v>0</v>
      </c>
      <c r="L953" s="96">
        <f>(D953='SOLICITUD INSCRIPCIÓN'!$D$8)*1</f>
        <v>1</v>
      </c>
      <c r="M953" s="96">
        <f>(RANK($L953,$L$2:$L$1500,0)+COUNTIF($L$2:$L953,L953)-1)*L953</f>
        <v>952</v>
      </c>
      <c r="N953" s="96">
        <f>((D953='SOLICITUD INSCRIPCIÓN'!$D$8)*1)*J953</f>
        <v>0</v>
      </c>
      <c r="O953" s="96">
        <f>(RANK($N953,$N$2:$N$1500,0)+COUNTIF($N$2:$N953,N953)-1)*N953</f>
        <v>0</v>
      </c>
      <c r="P953" s="96">
        <f>((D953='SOLICITUD INSCRIPCIÓN'!$D$8)*1)*K953</f>
        <v>0</v>
      </c>
      <c r="Q953" s="96">
        <f>(RANK($P953,$P$2:$P$1500,0)+COUNTIF($P$2:$P953,P953)-1)*P953</f>
        <v>0</v>
      </c>
      <c r="R953" s="96">
        <f t="shared" si="70"/>
        <v>0</v>
      </c>
      <c r="S953" s="96" t="str">
        <f t="shared" si="71"/>
        <v/>
      </c>
      <c r="T953" s="96" t="str">
        <f t="shared" si="72"/>
        <v/>
      </c>
    </row>
    <row r="954" spans="1:20" ht="15" customHeight="1">
      <c r="A954" s="101"/>
      <c r="B954" s="102"/>
      <c r="C954" s="102"/>
      <c r="D954" s="102"/>
      <c r="E954" s="102"/>
      <c r="F954" s="102"/>
      <c r="G954" s="103"/>
      <c r="H954" s="102"/>
      <c r="I954" s="49"/>
      <c r="J954" s="95">
        <f t="shared" si="73"/>
        <v>0</v>
      </c>
      <c r="K954" s="96">
        <f t="shared" si="74"/>
        <v>0</v>
      </c>
      <c r="L954" s="96">
        <f>(D954='SOLICITUD INSCRIPCIÓN'!$D$8)*1</f>
        <v>1</v>
      </c>
      <c r="M954" s="96">
        <f>(RANK($L954,$L$2:$L$1500,0)+COUNTIF($L$2:$L954,L954)-1)*L954</f>
        <v>953</v>
      </c>
      <c r="N954" s="96">
        <f>((D954='SOLICITUD INSCRIPCIÓN'!$D$8)*1)*J954</f>
        <v>0</v>
      </c>
      <c r="O954" s="96">
        <f>(RANK($N954,$N$2:$N$1500,0)+COUNTIF($N$2:$N954,N954)-1)*N954</f>
        <v>0</v>
      </c>
      <c r="P954" s="96">
        <f>((D954='SOLICITUD INSCRIPCIÓN'!$D$8)*1)*K954</f>
        <v>0</v>
      </c>
      <c r="Q954" s="96">
        <f>(RANK($P954,$P$2:$P$1500,0)+COUNTIF($P$2:$P954,P954)-1)*P954</f>
        <v>0</v>
      </c>
      <c r="R954" s="96">
        <f t="shared" si="70"/>
        <v>0</v>
      </c>
      <c r="S954" s="96" t="str">
        <f t="shared" si="71"/>
        <v/>
      </c>
      <c r="T954" s="96" t="str">
        <f t="shared" si="72"/>
        <v/>
      </c>
    </row>
    <row r="955" spans="1:20" ht="15" customHeight="1">
      <c r="A955" s="101"/>
      <c r="B955" s="102"/>
      <c r="C955" s="102"/>
      <c r="D955" s="102"/>
      <c r="E955" s="102"/>
      <c r="F955" s="102"/>
      <c r="G955" s="103"/>
      <c r="H955" s="102"/>
      <c r="I955" s="49"/>
      <c r="J955" s="95">
        <f t="shared" si="73"/>
        <v>0</v>
      </c>
      <c r="K955" s="96">
        <f t="shared" si="74"/>
        <v>0</v>
      </c>
      <c r="L955" s="96">
        <f>(D955='SOLICITUD INSCRIPCIÓN'!$D$8)*1</f>
        <v>1</v>
      </c>
      <c r="M955" s="96">
        <f>(RANK($L955,$L$2:$L$1500,0)+COUNTIF($L$2:$L955,L955)-1)*L955</f>
        <v>954</v>
      </c>
      <c r="N955" s="96">
        <f>((D955='SOLICITUD INSCRIPCIÓN'!$D$8)*1)*J955</f>
        <v>0</v>
      </c>
      <c r="O955" s="96">
        <f>(RANK($N955,$N$2:$N$1500,0)+COUNTIF($N$2:$N955,N955)-1)*N955</f>
        <v>0</v>
      </c>
      <c r="P955" s="96">
        <f>((D955='SOLICITUD INSCRIPCIÓN'!$D$8)*1)*K955</f>
        <v>0</v>
      </c>
      <c r="Q955" s="96">
        <f>(RANK($P955,$P$2:$P$1500,0)+COUNTIF($P$2:$P955,P955)-1)*P955</f>
        <v>0</v>
      </c>
      <c r="R955" s="96">
        <f t="shared" si="70"/>
        <v>0</v>
      </c>
      <c r="S955" s="96" t="str">
        <f t="shared" si="71"/>
        <v/>
      </c>
      <c r="T955" s="96" t="str">
        <f t="shared" si="72"/>
        <v/>
      </c>
    </row>
    <row r="956" spans="1:20" ht="15" customHeight="1">
      <c r="A956" s="101"/>
      <c r="B956" s="102"/>
      <c r="C956" s="102"/>
      <c r="D956" s="102"/>
      <c r="E956" s="102"/>
      <c r="F956" s="102"/>
      <c r="G956" s="103"/>
      <c r="H956" s="102"/>
      <c r="I956" s="49"/>
      <c r="J956" s="95">
        <f t="shared" si="73"/>
        <v>0</v>
      </c>
      <c r="K956" s="96">
        <f t="shared" si="74"/>
        <v>0</v>
      </c>
      <c r="L956" s="96">
        <f>(D956='SOLICITUD INSCRIPCIÓN'!$D$8)*1</f>
        <v>1</v>
      </c>
      <c r="M956" s="96">
        <f>(RANK($L956,$L$2:$L$1500,0)+COUNTIF($L$2:$L956,L956)-1)*L956</f>
        <v>955</v>
      </c>
      <c r="N956" s="96">
        <f>((D956='SOLICITUD INSCRIPCIÓN'!$D$8)*1)*J956</f>
        <v>0</v>
      </c>
      <c r="O956" s="96">
        <f>(RANK($N956,$N$2:$N$1500,0)+COUNTIF($N$2:$N956,N956)-1)*N956</f>
        <v>0</v>
      </c>
      <c r="P956" s="96">
        <f>((D956='SOLICITUD INSCRIPCIÓN'!$D$8)*1)*K956</f>
        <v>0</v>
      </c>
      <c r="Q956" s="96">
        <f>(RANK($P956,$P$2:$P$1500,0)+COUNTIF($P$2:$P956,P956)-1)*P956</f>
        <v>0</v>
      </c>
      <c r="R956" s="96">
        <f t="shared" si="70"/>
        <v>0</v>
      </c>
      <c r="S956" s="96" t="str">
        <f t="shared" si="71"/>
        <v/>
      </c>
      <c r="T956" s="96" t="str">
        <f t="shared" si="72"/>
        <v/>
      </c>
    </row>
    <row r="957" spans="1:20" ht="15" customHeight="1">
      <c r="A957" s="101"/>
      <c r="B957" s="102"/>
      <c r="C957" s="102"/>
      <c r="D957" s="102"/>
      <c r="E957" s="102"/>
      <c r="F957" s="102"/>
      <c r="G957" s="103"/>
      <c r="H957" s="102"/>
      <c r="I957" s="49"/>
      <c r="J957" s="95">
        <f t="shared" si="73"/>
        <v>0</v>
      </c>
      <c r="K957" s="96">
        <f t="shared" si="74"/>
        <v>0</v>
      </c>
      <c r="L957" s="96">
        <f>(D957='SOLICITUD INSCRIPCIÓN'!$D$8)*1</f>
        <v>1</v>
      </c>
      <c r="M957" s="96">
        <f>(RANK($L957,$L$2:$L$1500,0)+COUNTIF($L$2:$L957,L957)-1)*L957</f>
        <v>956</v>
      </c>
      <c r="N957" s="96">
        <f>((D957='SOLICITUD INSCRIPCIÓN'!$D$8)*1)*J957</f>
        <v>0</v>
      </c>
      <c r="O957" s="96">
        <f>(RANK($N957,$N$2:$N$1500,0)+COUNTIF($N$2:$N957,N957)-1)*N957</f>
        <v>0</v>
      </c>
      <c r="P957" s="96">
        <f>((D957='SOLICITUD INSCRIPCIÓN'!$D$8)*1)*K957</f>
        <v>0</v>
      </c>
      <c r="Q957" s="96">
        <f>(RANK($P957,$P$2:$P$1500,0)+COUNTIF($P$2:$P957,P957)-1)*P957</f>
        <v>0</v>
      </c>
      <c r="R957" s="96">
        <f t="shared" si="70"/>
        <v>0</v>
      </c>
      <c r="S957" s="96" t="str">
        <f t="shared" si="71"/>
        <v/>
      </c>
      <c r="T957" s="96" t="str">
        <f t="shared" si="72"/>
        <v/>
      </c>
    </row>
    <row r="958" spans="1:20" ht="15" customHeight="1">
      <c r="A958" s="101"/>
      <c r="B958" s="102"/>
      <c r="C958" s="102"/>
      <c r="D958" s="102"/>
      <c r="E958" s="102"/>
      <c r="F958" s="102"/>
      <c r="G958" s="103"/>
      <c r="H958" s="102"/>
      <c r="I958" s="49"/>
      <c r="J958" s="95">
        <f t="shared" si="73"/>
        <v>0</v>
      </c>
      <c r="K958" s="96">
        <f t="shared" si="74"/>
        <v>0</v>
      </c>
      <c r="L958" s="96">
        <f>(D958='SOLICITUD INSCRIPCIÓN'!$D$8)*1</f>
        <v>1</v>
      </c>
      <c r="M958" s="96">
        <f>(RANK($L958,$L$2:$L$1500,0)+COUNTIF($L$2:$L958,L958)-1)*L958</f>
        <v>957</v>
      </c>
      <c r="N958" s="96">
        <f>((D958='SOLICITUD INSCRIPCIÓN'!$D$8)*1)*J958</f>
        <v>0</v>
      </c>
      <c r="O958" s="96">
        <f>(RANK($N958,$N$2:$N$1500,0)+COUNTIF($N$2:$N958,N958)-1)*N958</f>
        <v>0</v>
      </c>
      <c r="P958" s="96">
        <f>((D958='SOLICITUD INSCRIPCIÓN'!$D$8)*1)*K958</f>
        <v>0</v>
      </c>
      <c r="Q958" s="96">
        <f>(RANK($P958,$P$2:$P$1500,0)+COUNTIF($P$2:$P958,P958)-1)*P958</f>
        <v>0</v>
      </c>
      <c r="R958" s="96">
        <f t="shared" si="70"/>
        <v>0</v>
      </c>
      <c r="S958" s="96" t="str">
        <f t="shared" si="71"/>
        <v/>
      </c>
      <c r="T958" s="96" t="str">
        <f t="shared" si="72"/>
        <v/>
      </c>
    </row>
    <row r="959" spans="1:20" ht="15" customHeight="1">
      <c r="A959" s="101"/>
      <c r="B959" s="102"/>
      <c r="C959" s="102"/>
      <c r="D959" s="102"/>
      <c r="E959" s="102"/>
      <c r="F959" s="102"/>
      <c r="G959" s="103"/>
      <c r="H959" s="102"/>
      <c r="I959" s="49"/>
      <c r="J959" s="95">
        <f t="shared" si="73"/>
        <v>0</v>
      </c>
      <c r="K959" s="96">
        <f t="shared" si="74"/>
        <v>0</v>
      </c>
      <c r="L959" s="96">
        <f>(D959='SOLICITUD INSCRIPCIÓN'!$D$8)*1</f>
        <v>1</v>
      </c>
      <c r="M959" s="96">
        <f>(RANK($L959,$L$2:$L$1500,0)+COUNTIF($L$2:$L959,L959)-1)*L959</f>
        <v>958</v>
      </c>
      <c r="N959" s="96">
        <f>((D959='SOLICITUD INSCRIPCIÓN'!$D$8)*1)*J959</f>
        <v>0</v>
      </c>
      <c r="O959" s="96">
        <f>(RANK($N959,$N$2:$N$1500,0)+COUNTIF($N$2:$N959,N959)-1)*N959</f>
        <v>0</v>
      </c>
      <c r="P959" s="96">
        <f>((D959='SOLICITUD INSCRIPCIÓN'!$D$8)*1)*K959</f>
        <v>0</v>
      </c>
      <c r="Q959" s="96">
        <f>(RANK($P959,$P$2:$P$1500,0)+COUNTIF($P$2:$P959,P959)-1)*P959</f>
        <v>0</v>
      </c>
      <c r="R959" s="96">
        <f t="shared" si="70"/>
        <v>0</v>
      </c>
      <c r="S959" s="96" t="str">
        <f t="shared" si="71"/>
        <v/>
      </c>
      <c r="T959" s="96" t="str">
        <f t="shared" si="72"/>
        <v/>
      </c>
    </row>
    <row r="960" spans="1:20" ht="15" customHeight="1">
      <c r="A960" s="101"/>
      <c r="B960" s="102"/>
      <c r="C960" s="102"/>
      <c r="D960" s="102"/>
      <c r="E960" s="102"/>
      <c r="F960" s="102"/>
      <c r="G960" s="103"/>
      <c r="H960" s="102"/>
      <c r="I960" s="49"/>
      <c r="J960" s="95">
        <f t="shared" si="73"/>
        <v>0</v>
      </c>
      <c r="K960" s="96">
        <f t="shared" si="74"/>
        <v>0</v>
      </c>
      <c r="L960" s="96">
        <f>(D960='SOLICITUD INSCRIPCIÓN'!$D$8)*1</f>
        <v>1</v>
      </c>
      <c r="M960" s="96">
        <f>(RANK($L960,$L$2:$L$1500,0)+COUNTIF($L$2:$L960,L960)-1)*L960</f>
        <v>959</v>
      </c>
      <c r="N960" s="96">
        <f>((D960='SOLICITUD INSCRIPCIÓN'!$D$8)*1)*J960</f>
        <v>0</v>
      </c>
      <c r="O960" s="96">
        <f>(RANK($N960,$N$2:$N$1500,0)+COUNTIF($N$2:$N960,N960)-1)*N960</f>
        <v>0</v>
      </c>
      <c r="P960" s="96">
        <f>((D960='SOLICITUD INSCRIPCIÓN'!$D$8)*1)*K960</f>
        <v>0</v>
      </c>
      <c r="Q960" s="96">
        <f>(RANK($P960,$P$2:$P$1500,0)+COUNTIF($P$2:$P960,P960)-1)*P960</f>
        <v>0</v>
      </c>
      <c r="R960" s="96">
        <f t="shared" si="70"/>
        <v>0</v>
      </c>
      <c r="S960" s="96" t="str">
        <f t="shared" si="71"/>
        <v/>
      </c>
      <c r="T960" s="96" t="str">
        <f t="shared" si="72"/>
        <v/>
      </c>
    </row>
    <row r="961" spans="1:20" ht="15" customHeight="1">
      <c r="A961" s="101"/>
      <c r="B961" s="102"/>
      <c r="C961" s="102"/>
      <c r="D961" s="102"/>
      <c r="E961" s="102"/>
      <c r="F961" s="102"/>
      <c r="G961" s="103"/>
      <c r="H961" s="102"/>
      <c r="I961" s="49"/>
      <c r="J961" s="95">
        <f t="shared" si="73"/>
        <v>0</v>
      </c>
      <c r="K961" s="96">
        <f t="shared" si="74"/>
        <v>0</v>
      </c>
      <c r="L961" s="96">
        <f>(D961='SOLICITUD INSCRIPCIÓN'!$D$8)*1</f>
        <v>1</v>
      </c>
      <c r="M961" s="96">
        <f>(RANK($L961,$L$2:$L$1500,0)+COUNTIF($L$2:$L961,L961)-1)*L961</f>
        <v>960</v>
      </c>
      <c r="N961" s="96">
        <f>((D961='SOLICITUD INSCRIPCIÓN'!$D$8)*1)*J961</f>
        <v>0</v>
      </c>
      <c r="O961" s="96">
        <f>(RANK($N961,$N$2:$N$1500,0)+COUNTIF($N$2:$N961,N961)-1)*N961</f>
        <v>0</v>
      </c>
      <c r="P961" s="96">
        <f>((D961='SOLICITUD INSCRIPCIÓN'!$D$8)*1)*K961</f>
        <v>0</v>
      </c>
      <c r="Q961" s="96">
        <f>(RANK($P961,$P$2:$P$1500,0)+COUNTIF($P$2:$P961,P961)-1)*P961</f>
        <v>0</v>
      </c>
      <c r="R961" s="96">
        <f t="shared" si="70"/>
        <v>0</v>
      </c>
      <c r="S961" s="96" t="str">
        <f t="shared" si="71"/>
        <v/>
      </c>
      <c r="T961" s="96" t="str">
        <f t="shared" si="72"/>
        <v/>
      </c>
    </row>
    <row r="962" spans="1:20" ht="15" customHeight="1">
      <c r="A962" s="101"/>
      <c r="B962" s="102"/>
      <c r="C962" s="102"/>
      <c r="D962" s="102"/>
      <c r="E962" s="102"/>
      <c r="F962" s="102"/>
      <c r="G962" s="103"/>
      <c r="H962" s="102"/>
      <c r="I962" s="49"/>
      <c r="J962" s="95">
        <f t="shared" si="73"/>
        <v>0</v>
      </c>
      <c r="K962" s="96">
        <f t="shared" si="74"/>
        <v>0</v>
      </c>
      <c r="L962" s="96">
        <f>(D962='SOLICITUD INSCRIPCIÓN'!$D$8)*1</f>
        <v>1</v>
      </c>
      <c r="M962" s="96">
        <f>(RANK($L962,$L$2:$L$1500,0)+COUNTIF($L$2:$L962,L962)-1)*L962</f>
        <v>961</v>
      </c>
      <c r="N962" s="96">
        <f>((D962='SOLICITUD INSCRIPCIÓN'!$D$8)*1)*J962</f>
        <v>0</v>
      </c>
      <c r="O962" s="96">
        <f>(RANK($N962,$N$2:$N$1500,0)+COUNTIF($N$2:$N962,N962)-1)*N962</f>
        <v>0</v>
      </c>
      <c r="P962" s="96">
        <f>((D962='SOLICITUD INSCRIPCIÓN'!$D$8)*1)*K962</f>
        <v>0</v>
      </c>
      <c r="Q962" s="96">
        <f>(RANK($P962,$P$2:$P$1500,0)+COUNTIF($P$2:$P962,P962)-1)*P962</f>
        <v>0</v>
      </c>
      <c r="R962" s="96">
        <f t="shared" ref="R962:R1025" si="75">IFERROR(INDEX(registros,MATCH(ROW()-1,$M$2:$M$1500,0),1),"")</f>
        <v>0</v>
      </c>
      <c r="S962" s="96" t="str">
        <f t="shared" ref="S962:S1025" si="76">IFERROR(INDEX(registros,MATCH(ROW()-1,$O$2:$O$1500,0),1),"")</f>
        <v/>
      </c>
      <c r="T962" s="96" t="str">
        <f t="shared" ref="T962:T1025" si="77">IFERROR(INDEX(registros,MATCH(ROW()-1,$Q$2:$Q$1500,0),1),"")</f>
        <v/>
      </c>
    </row>
    <row r="963" spans="1:20" ht="15" customHeight="1">
      <c r="A963" s="101"/>
      <c r="B963" s="102"/>
      <c r="C963" s="102"/>
      <c r="D963" s="102"/>
      <c r="E963" s="102"/>
      <c r="F963" s="102"/>
      <c r="G963" s="103"/>
      <c r="H963" s="102"/>
      <c r="I963" s="49"/>
      <c r="J963" s="95">
        <f t="shared" ref="J963:J1026" si="78">(I963=$J$1)*1</f>
        <v>0</v>
      </c>
      <c r="K963" s="96">
        <f t="shared" ref="K963:K1026" si="79">(I963=$K$1)*1</f>
        <v>0</v>
      </c>
      <c r="L963" s="96">
        <f>(D963='SOLICITUD INSCRIPCIÓN'!$D$8)*1</f>
        <v>1</v>
      </c>
      <c r="M963" s="96">
        <f>(RANK($L963,$L$2:$L$1500,0)+COUNTIF($L$2:$L963,L963)-1)*L963</f>
        <v>962</v>
      </c>
      <c r="N963" s="96">
        <f>((D963='SOLICITUD INSCRIPCIÓN'!$D$8)*1)*J963</f>
        <v>0</v>
      </c>
      <c r="O963" s="96">
        <f>(RANK($N963,$N$2:$N$1500,0)+COUNTIF($N$2:$N963,N963)-1)*N963</f>
        <v>0</v>
      </c>
      <c r="P963" s="96">
        <f>((D963='SOLICITUD INSCRIPCIÓN'!$D$8)*1)*K963</f>
        <v>0</v>
      </c>
      <c r="Q963" s="96">
        <f>(RANK($P963,$P$2:$P$1500,0)+COUNTIF($P$2:$P963,P963)-1)*P963</f>
        <v>0</v>
      </c>
      <c r="R963" s="96">
        <f t="shared" si="75"/>
        <v>0</v>
      </c>
      <c r="S963" s="96" t="str">
        <f t="shared" si="76"/>
        <v/>
      </c>
      <c r="T963" s="96" t="str">
        <f t="shared" si="77"/>
        <v/>
      </c>
    </row>
    <row r="964" spans="1:20" ht="15" customHeight="1">
      <c r="A964" s="101"/>
      <c r="B964" s="102"/>
      <c r="C964" s="102"/>
      <c r="D964" s="102"/>
      <c r="E964" s="102"/>
      <c r="F964" s="102"/>
      <c r="G964" s="103"/>
      <c r="H964" s="102"/>
      <c r="I964" s="49"/>
      <c r="J964" s="95">
        <f t="shared" si="78"/>
        <v>0</v>
      </c>
      <c r="K964" s="96">
        <f t="shared" si="79"/>
        <v>0</v>
      </c>
      <c r="L964" s="96">
        <f>(D964='SOLICITUD INSCRIPCIÓN'!$D$8)*1</f>
        <v>1</v>
      </c>
      <c r="M964" s="96">
        <f>(RANK($L964,$L$2:$L$1500,0)+COUNTIF($L$2:$L964,L964)-1)*L964</f>
        <v>963</v>
      </c>
      <c r="N964" s="96">
        <f>((D964='SOLICITUD INSCRIPCIÓN'!$D$8)*1)*J964</f>
        <v>0</v>
      </c>
      <c r="O964" s="96">
        <f>(RANK($N964,$N$2:$N$1500,0)+COUNTIF($N$2:$N964,N964)-1)*N964</f>
        <v>0</v>
      </c>
      <c r="P964" s="96">
        <f>((D964='SOLICITUD INSCRIPCIÓN'!$D$8)*1)*K964</f>
        <v>0</v>
      </c>
      <c r="Q964" s="96">
        <f>(RANK($P964,$P$2:$P$1500,0)+COUNTIF($P$2:$P964,P964)-1)*P964</f>
        <v>0</v>
      </c>
      <c r="R964" s="96">
        <f t="shared" si="75"/>
        <v>0</v>
      </c>
      <c r="S964" s="96" t="str">
        <f t="shared" si="76"/>
        <v/>
      </c>
      <c r="T964" s="96" t="str">
        <f t="shared" si="77"/>
        <v/>
      </c>
    </row>
    <row r="965" spans="1:20" ht="15" customHeight="1">
      <c r="A965" s="101"/>
      <c r="B965" s="102"/>
      <c r="C965" s="102"/>
      <c r="D965" s="102"/>
      <c r="E965" s="102"/>
      <c r="F965" s="102"/>
      <c r="G965" s="103"/>
      <c r="H965" s="102"/>
      <c r="I965" s="49"/>
      <c r="J965" s="95">
        <f t="shared" si="78"/>
        <v>0</v>
      </c>
      <c r="K965" s="96">
        <f t="shared" si="79"/>
        <v>0</v>
      </c>
      <c r="L965" s="96">
        <f>(D965='SOLICITUD INSCRIPCIÓN'!$D$8)*1</f>
        <v>1</v>
      </c>
      <c r="M965" s="96">
        <f>(RANK($L965,$L$2:$L$1500,0)+COUNTIF($L$2:$L965,L965)-1)*L965</f>
        <v>964</v>
      </c>
      <c r="N965" s="96">
        <f>((D965='SOLICITUD INSCRIPCIÓN'!$D$8)*1)*J965</f>
        <v>0</v>
      </c>
      <c r="O965" s="96">
        <f>(RANK($N965,$N$2:$N$1500,0)+COUNTIF($N$2:$N965,N965)-1)*N965</f>
        <v>0</v>
      </c>
      <c r="P965" s="96">
        <f>((D965='SOLICITUD INSCRIPCIÓN'!$D$8)*1)*K965</f>
        <v>0</v>
      </c>
      <c r="Q965" s="96">
        <f>(RANK($P965,$P$2:$P$1500,0)+COUNTIF($P$2:$P965,P965)-1)*P965</f>
        <v>0</v>
      </c>
      <c r="R965" s="96">
        <f t="shared" si="75"/>
        <v>0</v>
      </c>
      <c r="S965" s="96" t="str">
        <f t="shared" si="76"/>
        <v/>
      </c>
      <c r="T965" s="96" t="str">
        <f t="shared" si="77"/>
        <v/>
      </c>
    </row>
    <row r="966" spans="1:20" ht="15" customHeight="1">
      <c r="A966" s="101"/>
      <c r="B966" s="102"/>
      <c r="C966" s="102"/>
      <c r="D966" s="102"/>
      <c r="E966" s="102"/>
      <c r="F966" s="102"/>
      <c r="G966" s="103"/>
      <c r="H966" s="102"/>
      <c r="I966" s="49"/>
      <c r="J966" s="95">
        <f t="shared" si="78"/>
        <v>0</v>
      </c>
      <c r="K966" s="96">
        <f t="shared" si="79"/>
        <v>0</v>
      </c>
      <c r="L966" s="96">
        <f>(D966='SOLICITUD INSCRIPCIÓN'!$D$8)*1</f>
        <v>1</v>
      </c>
      <c r="M966" s="96">
        <f>(RANK($L966,$L$2:$L$1500,0)+COUNTIF($L$2:$L966,L966)-1)*L966</f>
        <v>965</v>
      </c>
      <c r="N966" s="96">
        <f>((D966='SOLICITUD INSCRIPCIÓN'!$D$8)*1)*J966</f>
        <v>0</v>
      </c>
      <c r="O966" s="96">
        <f>(RANK($N966,$N$2:$N$1500,0)+COUNTIF($N$2:$N966,N966)-1)*N966</f>
        <v>0</v>
      </c>
      <c r="P966" s="96">
        <f>((D966='SOLICITUD INSCRIPCIÓN'!$D$8)*1)*K966</f>
        <v>0</v>
      </c>
      <c r="Q966" s="96">
        <f>(RANK($P966,$P$2:$P$1500,0)+COUNTIF($P$2:$P966,P966)-1)*P966</f>
        <v>0</v>
      </c>
      <c r="R966" s="96">
        <f t="shared" si="75"/>
        <v>0</v>
      </c>
      <c r="S966" s="96" t="str">
        <f t="shared" si="76"/>
        <v/>
      </c>
      <c r="T966" s="96" t="str">
        <f t="shared" si="77"/>
        <v/>
      </c>
    </row>
    <row r="967" spans="1:20" ht="15" customHeight="1">
      <c r="A967" s="101"/>
      <c r="B967" s="102"/>
      <c r="C967" s="102"/>
      <c r="D967" s="102"/>
      <c r="E967" s="102"/>
      <c r="F967" s="102"/>
      <c r="G967" s="103"/>
      <c r="H967" s="102"/>
      <c r="I967" s="49"/>
      <c r="J967" s="95">
        <f t="shared" si="78"/>
        <v>0</v>
      </c>
      <c r="K967" s="96">
        <f t="shared" si="79"/>
        <v>0</v>
      </c>
      <c r="L967" s="96">
        <f>(D967='SOLICITUD INSCRIPCIÓN'!$D$8)*1</f>
        <v>1</v>
      </c>
      <c r="M967" s="96">
        <f>(RANK($L967,$L$2:$L$1500,0)+COUNTIF($L$2:$L967,L967)-1)*L967</f>
        <v>966</v>
      </c>
      <c r="N967" s="96">
        <f>((D967='SOLICITUD INSCRIPCIÓN'!$D$8)*1)*J967</f>
        <v>0</v>
      </c>
      <c r="O967" s="96">
        <f>(RANK($N967,$N$2:$N$1500,0)+COUNTIF($N$2:$N967,N967)-1)*N967</f>
        <v>0</v>
      </c>
      <c r="P967" s="96">
        <f>((D967='SOLICITUD INSCRIPCIÓN'!$D$8)*1)*K967</f>
        <v>0</v>
      </c>
      <c r="Q967" s="96">
        <f>(RANK($P967,$P$2:$P$1500,0)+COUNTIF($P$2:$P967,P967)-1)*P967</f>
        <v>0</v>
      </c>
      <c r="R967" s="96">
        <f t="shared" si="75"/>
        <v>0</v>
      </c>
      <c r="S967" s="96" t="str">
        <f t="shared" si="76"/>
        <v/>
      </c>
      <c r="T967" s="96" t="str">
        <f t="shared" si="77"/>
        <v/>
      </c>
    </row>
    <row r="968" spans="1:20" ht="15" customHeight="1">
      <c r="A968" s="101"/>
      <c r="B968" s="102"/>
      <c r="C968" s="102"/>
      <c r="D968" s="102"/>
      <c r="E968" s="102"/>
      <c r="F968" s="102"/>
      <c r="G968" s="103"/>
      <c r="H968" s="102"/>
      <c r="I968" s="49"/>
      <c r="J968" s="95">
        <f t="shared" si="78"/>
        <v>0</v>
      </c>
      <c r="K968" s="96">
        <f t="shared" si="79"/>
        <v>0</v>
      </c>
      <c r="L968" s="96">
        <f>(D968='SOLICITUD INSCRIPCIÓN'!$D$8)*1</f>
        <v>1</v>
      </c>
      <c r="M968" s="96">
        <f>(RANK($L968,$L$2:$L$1500,0)+COUNTIF($L$2:$L968,L968)-1)*L968</f>
        <v>967</v>
      </c>
      <c r="N968" s="96">
        <f>((D968='SOLICITUD INSCRIPCIÓN'!$D$8)*1)*J968</f>
        <v>0</v>
      </c>
      <c r="O968" s="96">
        <f>(RANK($N968,$N$2:$N$1500,0)+COUNTIF($N$2:$N968,N968)-1)*N968</f>
        <v>0</v>
      </c>
      <c r="P968" s="96">
        <f>((D968='SOLICITUD INSCRIPCIÓN'!$D$8)*1)*K968</f>
        <v>0</v>
      </c>
      <c r="Q968" s="96">
        <f>(RANK($P968,$P$2:$P$1500,0)+COUNTIF($P$2:$P968,P968)-1)*P968</f>
        <v>0</v>
      </c>
      <c r="R968" s="96">
        <f t="shared" si="75"/>
        <v>0</v>
      </c>
      <c r="S968" s="96" t="str">
        <f t="shared" si="76"/>
        <v/>
      </c>
      <c r="T968" s="96" t="str">
        <f t="shared" si="77"/>
        <v/>
      </c>
    </row>
    <row r="969" spans="1:20" ht="15" customHeight="1">
      <c r="A969" s="101"/>
      <c r="B969" s="102"/>
      <c r="C969" s="102"/>
      <c r="D969" s="102"/>
      <c r="E969" s="102"/>
      <c r="F969" s="102"/>
      <c r="G969" s="103"/>
      <c r="H969" s="102"/>
      <c r="I969" s="49"/>
      <c r="J969" s="95">
        <f t="shared" si="78"/>
        <v>0</v>
      </c>
      <c r="K969" s="96">
        <f t="shared" si="79"/>
        <v>0</v>
      </c>
      <c r="L969" s="96">
        <f>(D969='SOLICITUD INSCRIPCIÓN'!$D$8)*1</f>
        <v>1</v>
      </c>
      <c r="M969" s="96">
        <f>(RANK($L969,$L$2:$L$1500,0)+COUNTIF($L$2:$L969,L969)-1)*L969</f>
        <v>968</v>
      </c>
      <c r="N969" s="96">
        <f>((D969='SOLICITUD INSCRIPCIÓN'!$D$8)*1)*J969</f>
        <v>0</v>
      </c>
      <c r="O969" s="96">
        <f>(RANK($N969,$N$2:$N$1500,0)+COUNTIF($N$2:$N969,N969)-1)*N969</f>
        <v>0</v>
      </c>
      <c r="P969" s="96">
        <f>((D969='SOLICITUD INSCRIPCIÓN'!$D$8)*1)*K969</f>
        <v>0</v>
      </c>
      <c r="Q969" s="96">
        <f>(RANK($P969,$P$2:$P$1500,0)+COUNTIF($P$2:$P969,P969)-1)*P969</f>
        <v>0</v>
      </c>
      <c r="R969" s="96">
        <f t="shared" si="75"/>
        <v>0</v>
      </c>
      <c r="S969" s="96" t="str">
        <f t="shared" si="76"/>
        <v/>
      </c>
      <c r="T969" s="96" t="str">
        <f t="shared" si="77"/>
        <v/>
      </c>
    </row>
    <row r="970" spans="1:20" ht="15" customHeight="1">
      <c r="A970" s="101"/>
      <c r="B970" s="102"/>
      <c r="C970" s="102"/>
      <c r="D970" s="102"/>
      <c r="E970" s="102"/>
      <c r="F970" s="102"/>
      <c r="G970" s="103"/>
      <c r="H970" s="102"/>
      <c r="I970" s="49"/>
      <c r="J970" s="95">
        <f t="shared" si="78"/>
        <v>0</v>
      </c>
      <c r="K970" s="96">
        <f t="shared" si="79"/>
        <v>0</v>
      </c>
      <c r="L970" s="96">
        <f>(D970='SOLICITUD INSCRIPCIÓN'!$D$8)*1</f>
        <v>1</v>
      </c>
      <c r="M970" s="96">
        <f>(RANK($L970,$L$2:$L$1500,0)+COUNTIF($L$2:$L970,L970)-1)*L970</f>
        <v>969</v>
      </c>
      <c r="N970" s="96">
        <f>((D970='SOLICITUD INSCRIPCIÓN'!$D$8)*1)*J970</f>
        <v>0</v>
      </c>
      <c r="O970" s="96">
        <f>(RANK($N970,$N$2:$N$1500,0)+COUNTIF($N$2:$N970,N970)-1)*N970</f>
        <v>0</v>
      </c>
      <c r="P970" s="96">
        <f>((D970='SOLICITUD INSCRIPCIÓN'!$D$8)*1)*K970</f>
        <v>0</v>
      </c>
      <c r="Q970" s="96">
        <f>(RANK($P970,$P$2:$P$1500,0)+COUNTIF($P$2:$P970,P970)-1)*P970</f>
        <v>0</v>
      </c>
      <c r="R970" s="96">
        <f t="shared" si="75"/>
        <v>0</v>
      </c>
      <c r="S970" s="96" t="str">
        <f t="shared" si="76"/>
        <v/>
      </c>
      <c r="T970" s="96" t="str">
        <f t="shared" si="77"/>
        <v/>
      </c>
    </row>
    <row r="971" spans="1:20" ht="15" customHeight="1">
      <c r="A971" s="101"/>
      <c r="B971" s="102"/>
      <c r="C971" s="102"/>
      <c r="D971" s="102"/>
      <c r="E971" s="102"/>
      <c r="F971" s="102"/>
      <c r="G971" s="103"/>
      <c r="H971" s="102"/>
      <c r="I971" s="49"/>
      <c r="J971" s="95">
        <f t="shared" si="78"/>
        <v>0</v>
      </c>
      <c r="K971" s="96">
        <f t="shared" si="79"/>
        <v>0</v>
      </c>
      <c r="L971" s="96">
        <f>(D971='SOLICITUD INSCRIPCIÓN'!$D$8)*1</f>
        <v>1</v>
      </c>
      <c r="M971" s="96">
        <f>(RANK($L971,$L$2:$L$1500,0)+COUNTIF($L$2:$L971,L971)-1)*L971</f>
        <v>970</v>
      </c>
      <c r="N971" s="96">
        <f>((D971='SOLICITUD INSCRIPCIÓN'!$D$8)*1)*J971</f>
        <v>0</v>
      </c>
      <c r="O971" s="96">
        <f>(RANK($N971,$N$2:$N$1500,0)+COUNTIF($N$2:$N971,N971)-1)*N971</f>
        <v>0</v>
      </c>
      <c r="P971" s="96">
        <f>((D971='SOLICITUD INSCRIPCIÓN'!$D$8)*1)*K971</f>
        <v>0</v>
      </c>
      <c r="Q971" s="96">
        <f>(RANK($P971,$P$2:$P$1500,0)+COUNTIF($P$2:$P971,P971)-1)*P971</f>
        <v>0</v>
      </c>
      <c r="R971" s="96">
        <f t="shared" si="75"/>
        <v>0</v>
      </c>
      <c r="S971" s="96" t="str">
        <f t="shared" si="76"/>
        <v/>
      </c>
      <c r="T971" s="96" t="str">
        <f t="shared" si="77"/>
        <v/>
      </c>
    </row>
    <row r="972" spans="1:20" ht="15" customHeight="1">
      <c r="A972" s="101"/>
      <c r="B972" s="102"/>
      <c r="C972" s="102"/>
      <c r="D972" s="102"/>
      <c r="E972" s="102"/>
      <c r="F972" s="102"/>
      <c r="G972" s="103"/>
      <c r="H972" s="102"/>
      <c r="I972" s="49"/>
      <c r="J972" s="95">
        <f t="shared" si="78"/>
        <v>0</v>
      </c>
      <c r="K972" s="96">
        <f t="shared" si="79"/>
        <v>0</v>
      </c>
      <c r="L972" s="96">
        <f>(D972='SOLICITUD INSCRIPCIÓN'!$D$8)*1</f>
        <v>1</v>
      </c>
      <c r="M972" s="96">
        <f>(RANK($L972,$L$2:$L$1500,0)+COUNTIF($L$2:$L972,L972)-1)*L972</f>
        <v>971</v>
      </c>
      <c r="N972" s="96">
        <f>((D972='SOLICITUD INSCRIPCIÓN'!$D$8)*1)*J972</f>
        <v>0</v>
      </c>
      <c r="O972" s="96">
        <f>(RANK($N972,$N$2:$N$1500,0)+COUNTIF($N$2:$N972,N972)-1)*N972</f>
        <v>0</v>
      </c>
      <c r="P972" s="96">
        <f>((D972='SOLICITUD INSCRIPCIÓN'!$D$8)*1)*K972</f>
        <v>0</v>
      </c>
      <c r="Q972" s="96">
        <f>(RANK($P972,$P$2:$P$1500,0)+COUNTIF($P$2:$P972,P972)-1)*P972</f>
        <v>0</v>
      </c>
      <c r="R972" s="96">
        <f t="shared" si="75"/>
        <v>0</v>
      </c>
      <c r="S972" s="96" t="str">
        <f t="shared" si="76"/>
        <v/>
      </c>
      <c r="T972" s="96" t="str">
        <f t="shared" si="77"/>
        <v/>
      </c>
    </row>
    <row r="973" spans="1:20" ht="15" customHeight="1">
      <c r="A973" s="101"/>
      <c r="B973" s="102"/>
      <c r="C973" s="102"/>
      <c r="D973" s="102"/>
      <c r="E973" s="102"/>
      <c r="F973" s="102"/>
      <c r="G973" s="103"/>
      <c r="H973" s="102"/>
      <c r="I973" s="49"/>
      <c r="J973" s="95">
        <f t="shared" si="78"/>
        <v>0</v>
      </c>
      <c r="K973" s="96">
        <f t="shared" si="79"/>
        <v>0</v>
      </c>
      <c r="L973" s="96">
        <f>(D973='SOLICITUD INSCRIPCIÓN'!$D$8)*1</f>
        <v>1</v>
      </c>
      <c r="M973" s="96">
        <f>(RANK($L973,$L$2:$L$1500,0)+COUNTIF($L$2:$L973,L973)-1)*L973</f>
        <v>972</v>
      </c>
      <c r="N973" s="96">
        <f>((D973='SOLICITUD INSCRIPCIÓN'!$D$8)*1)*J973</f>
        <v>0</v>
      </c>
      <c r="O973" s="96">
        <f>(RANK($N973,$N$2:$N$1500,0)+COUNTIF($N$2:$N973,N973)-1)*N973</f>
        <v>0</v>
      </c>
      <c r="P973" s="96">
        <f>((D973='SOLICITUD INSCRIPCIÓN'!$D$8)*1)*K973</f>
        <v>0</v>
      </c>
      <c r="Q973" s="96">
        <f>(RANK($P973,$P$2:$P$1500,0)+COUNTIF($P$2:$P973,P973)-1)*P973</f>
        <v>0</v>
      </c>
      <c r="R973" s="96">
        <f t="shared" si="75"/>
        <v>0</v>
      </c>
      <c r="S973" s="96" t="str">
        <f t="shared" si="76"/>
        <v/>
      </c>
      <c r="T973" s="96" t="str">
        <f t="shared" si="77"/>
        <v/>
      </c>
    </row>
    <row r="974" spans="1:20" ht="15" customHeight="1">
      <c r="A974" s="101"/>
      <c r="B974" s="102"/>
      <c r="C974" s="102"/>
      <c r="D974" s="102"/>
      <c r="E974" s="102"/>
      <c r="F974" s="102"/>
      <c r="G974" s="103"/>
      <c r="H974" s="102"/>
      <c r="I974" s="49"/>
      <c r="J974" s="95">
        <f t="shared" si="78"/>
        <v>0</v>
      </c>
      <c r="K974" s="96">
        <f t="shared" si="79"/>
        <v>0</v>
      </c>
      <c r="L974" s="96">
        <f>(D974='SOLICITUD INSCRIPCIÓN'!$D$8)*1</f>
        <v>1</v>
      </c>
      <c r="M974" s="96">
        <f>(RANK($L974,$L$2:$L$1500,0)+COUNTIF($L$2:$L974,L974)-1)*L974</f>
        <v>973</v>
      </c>
      <c r="N974" s="96">
        <f>((D974='SOLICITUD INSCRIPCIÓN'!$D$8)*1)*J974</f>
        <v>0</v>
      </c>
      <c r="O974" s="96">
        <f>(RANK($N974,$N$2:$N$1500,0)+COUNTIF($N$2:$N974,N974)-1)*N974</f>
        <v>0</v>
      </c>
      <c r="P974" s="96">
        <f>((D974='SOLICITUD INSCRIPCIÓN'!$D$8)*1)*K974</f>
        <v>0</v>
      </c>
      <c r="Q974" s="96">
        <f>(RANK($P974,$P$2:$P$1500,0)+COUNTIF($P$2:$P974,P974)-1)*P974</f>
        <v>0</v>
      </c>
      <c r="R974" s="96">
        <f t="shared" si="75"/>
        <v>0</v>
      </c>
      <c r="S974" s="96" t="str">
        <f t="shared" si="76"/>
        <v/>
      </c>
      <c r="T974" s="96" t="str">
        <f t="shared" si="77"/>
        <v/>
      </c>
    </row>
    <row r="975" spans="1:20" ht="15" customHeight="1">
      <c r="A975" s="101"/>
      <c r="B975" s="102"/>
      <c r="C975" s="102"/>
      <c r="D975" s="102"/>
      <c r="E975" s="102"/>
      <c r="F975" s="102"/>
      <c r="G975" s="103"/>
      <c r="H975" s="102"/>
      <c r="I975" s="49"/>
      <c r="J975" s="95">
        <f t="shared" si="78"/>
        <v>0</v>
      </c>
      <c r="K975" s="96">
        <f t="shared" si="79"/>
        <v>0</v>
      </c>
      <c r="L975" s="96">
        <f>(D975='SOLICITUD INSCRIPCIÓN'!$D$8)*1</f>
        <v>1</v>
      </c>
      <c r="M975" s="96">
        <f>(RANK($L975,$L$2:$L$1500,0)+COUNTIF($L$2:$L975,L975)-1)*L975</f>
        <v>974</v>
      </c>
      <c r="N975" s="96">
        <f>((D975='SOLICITUD INSCRIPCIÓN'!$D$8)*1)*J975</f>
        <v>0</v>
      </c>
      <c r="O975" s="96">
        <f>(RANK($N975,$N$2:$N$1500,0)+COUNTIF($N$2:$N975,N975)-1)*N975</f>
        <v>0</v>
      </c>
      <c r="P975" s="96">
        <f>((D975='SOLICITUD INSCRIPCIÓN'!$D$8)*1)*K975</f>
        <v>0</v>
      </c>
      <c r="Q975" s="96">
        <f>(RANK($P975,$P$2:$P$1500,0)+COUNTIF($P$2:$P975,P975)-1)*P975</f>
        <v>0</v>
      </c>
      <c r="R975" s="96">
        <f t="shared" si="75"/>
        <v>0</v>
      </c>
      <c r="S975" s="96" t="str">
        <f t="shared" si="76"/>
        <v/>
      </c>
      <c r="T975" s="96" t="str">
        <f t="shared" si="77"/>
        <v/>
      </c>
    </row>
    <row r="976" spans="1:20" ht="15" customHeight="1">
      <c r="A976" s="101"/>
      <c r="B976" s="102"/>
      <c r="C976" s="102"/>
      <c r="D976" s="102"/>
      <c r="E976" s="102"/>
      <c r="F976" s="102"/>
      <c r="G976" s="103"/>
      <c r="H976" s="102"/>
      <c r="I976" s="49"/>
      <c r="J976" s="95">
        <f t="shared" si="78"/>
        <v>0</v>
      </c>
      <c r="K976" s="96">
        <f t="shared" si="79"/>
        <v>0</v>
      </c>
      <c r="L976" s="96">
        <f>(D976='SOLICITUD INSCRIPCIÓN'!$D$8)*1</f>
        <v>1</v>
      </c>
      <c r="M976" s="96">
        <f>(RANK($L976,$L$2:$L$1500,0)+COUNTIF($L$2:$L976,L976)-1)*L976</f>
        <v>975</v>
      </c>
      <c r="N976" s="96">
        <f>((D976='SOLICITUD INSCRIPCIÓN'!$D$8)*1)*J976</f>
        <v>0</v>
      </c>
      <c r="O976" s="96">
        <f>(RANK($N976,$N$2:$N$1500,0)+COUNTIF($N$2:$N976,N976)-1)*N976</f>
        <v>0</v>
      </c>
      <c r="P976" s="96">
        <f>((D976='SOLICITUD INSCRIPCIÓN'!$D$8)*1)*K976</f>
        <v>0</v>
      </c>
      <c r="Q976" s="96">
        <f>(RANK($P976,$P$2:$P$1500,0)+COUNTIF($P$2:$P976,P976)-1)*P976</f>
        <v>0</v>
      </c>
      <c r="R976" s="96">
        <f t="shared" si="75"/>
        <v>0</v>
      </c>
      <c r="S976" s="96" t="str">
        <f t="shared" si="76"/>
        <v/>
      </c>
      <c r="T976" s="96" t="str">
        <f t="shared" si="77"/>
        <v/>
      </c>
    </row>
    <row r="977" spans="1:20" ht="15" customHeight="1">
      <c r="A977" s="101"/>
      <c r="B977" s="102"/>
      <c r="C977" s="102"/>
      <c r="D977" s="102"/>
      <c r="E977" s="102"/>
      <c r="F977" s="102"/>
      <c r="G977" s="103"/>
      <c r="H977" s="102"/>
      <c r="I977" s="49"/>
      <c r="J977" s="95">
        <f t="shared" si="78"/>
        <v>0</v>
      </c>
      <c r="K977" s="96">
        <f t="shared" si="79"/>
        <v>0</v>
      </c>
      <c r="L977" s="96">
        <f>(D977='SOLICITUD INSCRIPCIÓN'!$D$8)*1</f>
        <v>1</v>
      </c>
      <c r="M977" s="96">
        <f>(RANK($L977,$L$2:$L$1500,0)+COUNTIF($L$2:$L977,L977)-1)*L977</f>
        <v>976</v>
      </c>
      <c r="N977" s="96">
        <f>((D977='SOLICITUD INSCRIPCIÓN'!$D$8)*1)*J977</f>
        <v>0</v>
      </c>
      <c r="O977" s="96">
        <f>(RANK($N977,$N$2:$N$1500,0)+COUNTIF($N$2:$N977,N977)-1)*N977</f>
        <v>0</v>
      </c>
      <c r="P977" s="96">
        <f>((D977='SOLICITUD INSCRIPCIÓN'!$D$8)*1)*K977</f>
        <v>0</v>
      </c>
      <c r="Q977" s="96">
        <f>(RANK($P977,$P$2:$P$1500,0)+COUNTIF($P$2:$P977,P977)-1)*P977</f>
        <v>0</v>
      </c>
      <c r="R977" s="96">
        <f t="shared" si="75"/>
        <v>0</v>
      </c>
      <c r="S977" s="96" t="str">
        <f t="shared" si="76"/>
        <v/>
      </c>
      <c r="T977" s="96" t="str">
        <f t="shared" si="77"/>
        <v/>
      </c>
    </row>
    <row r="978" spans="1:20" ht="15" customHeight="1">
      <c r="A978" s="101"/>
      <c r="B978" s="102"/>
      <c r="C978" s="102"/>
      <c r="D978" s="102"/>
      <c r="E978" s="102"/>
      <c r="F978" s="102"/>
      <c r="G978" s="103"/>
      <c r="H978" s="102"/>
      <c r="I978" s="49"/>
      <c r="J978" s="95">
        <f t="shared" si="78"/>
        <v>0</v>
      </c>
      <c r="K978" s="96">
        <f t="shared" si="79"/>
        <v>0</v>
      </c>
      <c r="L978" s="96">
        <f>(D978='SOLICITUD INSCRIPCIÓN'!$D$8)*1</f>
        <v>1</v>
      </c>
      <c r="M978" s="96">
        <f>(RANK($L978,$L$2:$L$1500,0)+COUNTIF($L$2:$L978,L978)-1)*L978</f>
        <v>977</v>
      </c>
      <c r="N978" s="96">
        <f>((D978='SOLICITUD INSCRIPCIÓN'!$D$8)*1)*J978</f>
        <v>0</v>
      </c>
      <c r="O978" s="96">
        <f>(RANK($N978,$N$2:$N$1500,0)+COUNTIF($N$2:$N978,N978)-1)*N978</f>
        <v>0</v>
      </c>
      <c r="P978" s="96">
        <f>((D978='SOLICITUD INSCRIPCIÓN'!$D$8)*1)*K978</f>
        <v>0</v>
      </c>
      <c r="Q978" s="96">
        <f>(RANK($P978,$P$2:$P$1500,0)+COUNTIF($P$2:$P978,P978)-1)*P978</f>
        <v>0</v>
      </c>
      <c r="R978" s="96">
        <f t="shared" si="75"/>
        <v>0</v>
      </c>
      <c r="S978" s="96" t="str">
        <f t="shared" si="76"/>
        <v/>
      </c>
      <c r="T978" s="96" t="str">
        <f t="shared" si="77"/>
        <v/>
      </c>
    </row>
    <row r="979" spans="1:20" ht="15" customHeight="1">
      <c r="A979" s="101"/>
      <c r="B979" s="102"/>
      <c r="C979" s="102"/>
      <c r="D979" s="102"/>
      <c r="E979" s="102"/>
      <c r="F979" s="102"/>
      <c r="G979" s="103"/>
      <c r="H979" s="102"/>
      <c r="I979" s="49"/>
      <c r="J979" s="95">
        <f t="shared" si="78"/>
        <v>0</v>
      </c>
      <c r="K979" s="96">
        <f t="shared" si="79"/>
        <v>0</v>
      </c>
      <c r="L979" s="96">
        <f>(D979='SOLICITUD INSCRIPCIÓN'!$D$8)*1</f>
        <v>1</v>
      </c>
      <c r="M979" s="96">
        <f>(RANK($L979,$L$2:$L$1500,0)+COUNTIF($L$2:$L979,L979)-1)*L979</f>
        <v>978</v>
      </c>
      <c r="N979" s="96">
        <f>((D979='SOLICITUD INSCRIPCIÓN'!$D$8)*1)*J979</f>
        <v>0</v>
      </c>
      <c r="O979" s="96">
        <f>(RANK($N979,$N$2:$N$1500,0)+COUNTIF($N$2:$N979,N979)-1)*N979</f>
        <v>0</v>
      </c>
      <c r="P979" s="96">
        <f>((D979='SOLICITUD INSCRIPCIÓN'!$D$8)*1)*K979</f>
        <v>0</v>
      </c>
      <c r="Q979" s="96">
        <f>(RANK($P979,$P$2:$P$1500,0)+COUNTIF($P$2:$P979,P979)-1)*P979</f>
        <v>0</v>
      </c>
      <c r="R979" s="96">
        <f t="shared" si="75"/>
        <v>0</v>
      </c>
      <c r="S979" s="96" t="str">
        <f t="shared" si="76"/>
        <v/>
      </c>
      <c r="T979" s="96" t="str">
        <f t="shared" si="77"/>
        <v/>
      </c>
    </row>
    <row r="980" spans="1:20" ht="15" customHeight="1">
      <c r="A980" s="101"/>
      <c r="B980" s="102"/>
      <c r="C980" s="102"/>
      <c r="D980" s="102"/>
      <c r="E980" s="102"/>
      <c r="F980" s="102"/>
      <c r="G980" s="103"/>
      <c r="H980" s="102"/>
      <c r="I980" s="49"/>
      <c r="J980" s="95">
        <f t="shared" si="78"/>
        <v>0</v>
      </c>
      <c r="K980" s="96">
        <f t="shared" si="79"/>
        <v>0</v>
      </c>
      <c r="L980" s="96">
        <f>(D980='SOLICITUD INSCRIPCIÓN'!$D$8)*1</f>
        <v>1</v>
      </c>
      <c r="M980" s="96">
        <f>(RANK($L980,$L$2:$L$1500,0)+COUNTIF($L$2:$L980,L980)-1)*L980</f>
        <v>979</v>
      </c>
      <c r="N980" s="96">
        <f>((D980='SOLICITUD INSCRIPCIÓN'!$D$8)*1)*J980</f>
        <v>0</v>
      </c>
      <c r="O980" s="96">
        <f>(RANK($N980,$N$2:$N$1500,0)+COUNTIF($N$2:$N980,N980)-1)*N980</f>
        <v>0</v>
      </c>
      <c r="P980" s="96">
        <f>((D980='SOLICITUD INSCRIPCIÓN'!$D$8)*1)*K980</f>
        <v>0</v>
      </c>
      <c r="Q980" s="96">
        <f>(RANK($P980,$P$2:$P$1500,0)+COUNTIF($P$2:$P980,P980)-1)*P980</f>
        <v>0</v>
      </c>
      <c r="R980" s="96">
        <f t="shared" si="75"/>
        <v>0</v>
      </c>
      <c r="S980" s="96" t="str">
        <f t="shared" si="76"/>
        <v/>
      </c>
      <c r="T980" s="96" t="str">
        <f t="shared" si="77"/>
        <v/>
      </c>
    </row>
    <row r="981" spans="1:20" ht="15" customHeight="1">
      <c r="A981" s="101"/>
      <c r="B981" s="102"/>
      <c r="C981" s="102"/>
      <c r="D981" s="102"/>
      <c r="E981" s="102"/>
      <c r="F981" s="102"/>
      <c r="G981" s="103"/>
      <c r="H981" s="102"/>
      <c r="I981" s="49"/>
      <c r="J981" s="95">
        <f t="shared" si="78"/>
        <v>0</v>
      </c>
      <c r="K981" s="96">
        <f t="shared" si="79"/>
        <v>0</v>
      </c>
      <c r="L981" s="96">
        <f>(D981='SOLICITUD INSCRIPCIÓN'!$D$8)*1</f>
        <v>1</v>
      </c>
      <c r="M981" s="96">
        <f>(RANK($L981,$L$2:$L$1500,0)+COUNTIF($L$2:$L981,L981)-1)*L981</f>
        <v>980</v>
      </c>
      <c r="N981" s="96">
        <f>((D981='SOLICITUD INSCRIPCIÓN'!$D$8)*1)*J981</f>
        <v>0</v>
      </c>
      <c r="O981" s="96">
        <f>(RANK($N981,$N$2:$N$1500,0)+COUNTIF($N$2:$N981,N981)-1)*N981</f>
        <v>0</v>
      </c>
      <c r="P981" s="96">
        <f>((D981='SOLICITUD INSCRIPCIÓN'!$D$8)*1)*K981</f>
        <v>0</v>
      </c>
      <c r="Q981" s="96">
        <f>(RANK($P981,$P$2:$P$1500,0)+COUNTIF($P$2:$P981,P981)-1)*P981</f>
        <v>0</v>
      </c>
      <c r="R981" s="96">
        <f t="shared" si="75"/>
        <v>0</v>
      </c>
      <c r="S981" s="96" t="str">
        <f t="shared" si="76"/>
        <v/>
      </c>
      <c r="T981" s="96" t="str">
        <f t="shared" si="77"/>
        <v/>
      </c>
    </row>
    <row r="982" spans="1:20" ht="15" customHeight="1">
      <c r="A982" s="101"/>
      <c r="B982" s="102"/>
      <c r="C982" s="102"/>
      <c r="D982" s="102"/>
      <c r="E982" s="102"/>
      <c r="F982" s="102"/>
      <c r="G982" s="103"/>
      <c r="H982" s="102"/>
      <c r="I982" s="49"/>
      <c r="J982" s="95">
        <f t="shared" si="78"/>
        <v>0</v>
      </c>
      <c r="K982" s="96">
        <f t="shared" si="79"/>
        <v>0</v>
      </c>
      <c r="L982" s="96">
        <f>(D982='SOLICITUD INSCRIPCIÓN'!$D$8)*1</f>
        <v>1</v>
      </c>
      <c r="M982" s="96">
        <f>(RANK($L982,$L$2:$L$1500,0)+COUNTIF($L$2:$L982,L982)-1)*L982</f>
        <v>981</v>
      </c>
      <c r="N982" s="96">
        <f>((D982='SOLICITUD INSCRIPCIÓN'!$D$8)*1)*J982</f>
        <v>0</v>
      </c>
      <c r="O982" s="96">
        <f>(RANK($N982,$N$2:$N$1500,0)+COUNTIF($N$2:$N982,N982)-1)*N982</f>
        <v>0</v>
      </c>
      <c r="P982" s="96">
        <f>((D982='SOLICITUD INSCRIPCIÓN'!$D$8)*1)*K982</f>
        <v>0</v>
      </c>
      <c r="Q982" s="96">
        <f>(RANK($P982,$P$2:$P$1500,0)+COUNTIF($P$2:$P982,P982)-1)*P982</f>
        <v>0</v>
      </c>
      <c r="R982" s="96">
        <f t="shared" si="75"/>
        <v>0</v>
      </c>
      <c r="S982" s="96" t="str">
        <f t="shared" si="76"/>
        <v/>
      </c>
      <c r="T982" s="96" t="str">
        <f t="shared" si="77"/>
        <v/>
      </c>
    </row>
    <row r="983" spans="1:20" ht="15" customHeight="1">
      <c r="A983" s="101"/>
      <c r="B983" s="102"/>
      <c r="C983" s="102"/>
      <c r="D983" s="102"/>
      <c r="E983" s="102"/>
      <c r="F983" s="102"/>
      <c r="G983" s="103"/>
      <c r="H983" s="102"/>
      <c r="I983" s="49"/>
      <c r="J983" s="95">
        <f t="shared" si="78"/>
        <v>0</v>
      </c>
      <c r="K983" s="96">
        <f t="shared" si="79"/>
        <v>0</v>
      </c>
      <c r="L983" s="96">
        <f>(D983='SOLICITUD INSCRIPCIÓN'!$D$8)*1</f>
        <v>1</v>
      </c>
      <c r="M983" s="96">
        <f>(RANK($L983,$L$2:$L$1500,0)+COUNTIF($L$2:$L983,L983)-1)*L983</f>
        <v>982</v>
      </c>
      <c r="N983" s="96">
        <f>((D983='SOLICITUD INSCRIPCIÓN'!$D$8)*1)*J983</f>
        <v>0</v>
      </c>
      <c r="O983" s="96">
        <f>(RANK($N983,$N$2:$N$1500,0)+COUNTIF($N$2:$N983,N983)-1)*N983</f>
        <v>0</v>
      </c>
      <c r="P983" s="96">
        <f>((D983='SOLICITUD INSCRIPCIÓN'!$D$8)*1)*K983</f>
        <v>0</v>
      </c>
      <c r="Q983" s="96">
        <f>(RANK($P983,$P$2:$P$1500,0)+COUNTIF($P$2:$P983,P983)-1)*P983</f>
        <v>0</v>
      </c>
      <c r="R983" s="96">
        <f t="shared" si="75"/>
        <v>0</v>
      </c>
      <c r="S983" s="96" t="str">
        <f t="shared" si="76"/>
        <v/>
      </c>
      <c r="T983" s="96" t="str">
        <f t="shared" si="77"/>
        <v/>
      </c>
    </row>
    <row r="984" spans="1:20" ht="15" customHeight="1">
      <c r="A984" s="101"/>
      <c r="B984" s="102"/>
      <c r="C984" s="102"/>
      <c r="D984" s="102"/>
      <c r="E984" s="102"/>
      <c r="F984" s="102"/>
      <c r="G984" s="103"/>
      <c r="H984" s="102"/>
      <c r="I984" s="49"/>
      <c r="J984" s="95">
        <f t="shared" si="78"/>
        <v>0</v>
      </c>
      <c r="K984" s="96">
        <f t="shared" si="79"/>
        <v>0</v>
      </c>
      <c r="L984" s="96">
        <f>(D984='SOLICITUD INSCRIPCIÓN'!$D$8)*1</f>
        <v>1</v>
      </c>
      <c r="M984" s="96">
        <f>(RANK($L984,$L$2:$L$1500,0)+COUNTIF($L$2:$L984,L984)-1)*L984</f>
        <v>983</v>
      </c>
      <c r="N984" s="96">
        <f>((D984='SOLICITUD INSCRIPCIÓN'!$D$8)*1)*J984</f>
        <v>0</v>
      </c>
      <c r="O984" s="96">
        <f>(RANK($N984,$N$2:$N$1500,0)+COUNTIF($N$2:$N984,N984)-1)*N984</f>
        <v>0</v>
      </c>
      <c r="P984" s="96">
        <f>((D984='SOLICITUD INSCRIPCIÓN'!$D$8)*1)*K984</f>
        <v>0</v>
      </c>
      <c r="Q984" s="96">
        <f>(RANK($P984,$P$2:$P$1500,0)+COUNTIF($P$2:$P984,P984)-1)*P984</f>
        <v>0</v>
      </c>
      <c r="R984" s="96">
        <f t="shared" si="75"/>
        <v>0</v>
      </c>
      <c r="S984" s="96" t="str">
        <f t="shared" si="76"/>
        <v/>
      </c>
      <c r="T984" s="96" t="str">
        <f t="shared" si="77"/>
        <v/>
      </c>
    </row>
    <row r="985" spans="1:20" ht="15" customHeight="1">
      <c r="A985" s="101"/>
      <c r="B985" s="102"/>
      <c r="C985" s="102"/>
      <c r="D985" s="102"/>
      <c r="E985" s="102"/>
      <c r="F985" s="102"/>
      <c r="G985" s="103"/>
      <c r="H985" s="102"/>
      <c r="I985" s="49"/>
      <c r="J985" s="95">
        <f t="shared" si="78"/>
        <v>0</v>
      </c>
      <c r="K985" s="96">
        <f t="shared" si="79"/>
        <v>0</v>
      </c>
      <c r="L985" s="96">
        <f>(D985='SOLICITUD INSCRIPCIÓN'!$D$8)*1</f>
        <v>1</v>
      </c>
      <c r="M985" s="96">
        <f>(RANK($L985,$L$2:$L$1500,0)+COUNTIF($L$2:$L985,L985)-1)*L985</f>
        <v>984</v>
      </c>
      <c r="N985" s="96">
        <f>((D985='SOLICITUD INSCRIPCIÓN'!$D$8)*1)*J985</f>
        <v>0</v>
      </c>
      <c r="O985" s="96">
        <f>(RANK($N985,$N$2:$N$1500,0)+COUNTIF($N$2:$N985,N985)-1)*N985</f>
        <v>0</v>
      </c>
      <c r="P985" s="96">
        <f>((D985='SOLICITUD INSCRIPCIÓN'!$D$8)*1)*K985</f>
        <v>0</v>
      </c>
      <c r="Q985" s="96">
        <f>(RANK($P985,$P$2:$P$1500,0)+COUNTIF($P$2:$P985,P985)-1)*P985</f>
        <v>0</v>
      </c>
      <c r="R985" s="96">
        <f t="shared" si="75"/>
        <v>0</v>
      </c>
      <c r="S985" s="96" t="str">
        <f t="shared" si="76"/>
        <v/>
      </c>
      <c r="T985" s="96" t="str">
        <f t="shared" si="77"/>
        <v/>
      </c>
    </row>
    <row r="986" spans="1:20" ht="15" customHeight="1">
      <c r="A986" s="101"/>
      <c r="B986" s="102"/>
      <c r="C986" s="102"/>
      <c r="D986" s="102"/>
      <c r="E986" s="102"/>
      <c r="F986" s="102"/>
      <c r="G986" s="103"/>
      <c r="H986" s="102"/>
      <c r="I986" s="49"/>
      <c r="J986" s="95">
        <f t="shared" si="78"/>
        <v>0</v>
      </c>
      <c r="K986" s="96">
        <f t="shared" si="79"/>
        <v>0</v>
      </c>
      <c r="L986" s="96">
        <f>(D986='SOLICITUD INSCRIPCIÓN'!$D$8)*1</f>
        <v>1</v>
      </c>
      <c r="M986" s="96">
        <f>(RANK($L986,$L$2:$L$1500,0)+COUNTIF($L$2:$L986,L986)-1)*L986</f>
        <v>985</v>
      </c>
      <c r="N986" s="96">
        <f>((D986='SOLICITUD INSCRIPCIÓN'!$D$8)*1)*J986</f>
        <v>0</v>
      </c>
      <c r="O986" s="96">
        <f>(RANK($N986,$N$2:$N$1500,0)+COUNTIF($N$2:$N986,N986)-1)*N986</f>
        <v>0</v>
      </c>
      <c r="P986" s="96">
        <f>((D986='SOLICITUD INSCRIPCIÓN'!$D$8)*1)*K986</f>
        <v>0</v>
      </c>
      <c r="Q986" s="96">
        <f>(RANK($P986,$P$2:$P$1500,0)+COUNTIF($P$2:$P986,P986)-1)*P986</f>
        <v>0</v>
      </c>
      <c r="R986" s="96">
        <f t="shared" si="75"/>
        <v>0</v>
      </c>
      <c r="S986" s="96" t="str">
        <f t="shared" si="76"/>
        <v/>
      </c>
      <c r="T986" s="96" t="str">
        <f t="shared" si="77"/>
        <v/>
      </c>
    </row>
    <row r="987" spans="1:20" ht="15" customHeight="1">
      <c r="A987" s="101"/>
      <c r="B987" s="102"/>
      <c r="C987" s="102"/>
      <c r="D987" s="102"/>
      <c r="E987" s="102"/>
      <c r="F987" s="102"/>
      <c r="G987" s="103"/>
      <c r="H987" s="102"/>
      <c r="I987" s="49"/>
      <c r="J987" s="95">
        <f t="shared" si="78"/>
        <v>0</v>
      </c>
      <c r="K987" s="96">
        <f t="shared" si="79"/>
        <v>0</v>
      </c>
      <c r="L987" s="96">
        <f>(D987='SOLICITUD INSCRIPCIÓN'!$D$8)*1</f>
        <v>1</v>
      </c>
      <c r="M987" s="96">
        <f>(RANK($L987,$L$2:$L$1500,0)+COUNTIF($L$2:$L987,L987)-1)*L987</f>
        <v>986</v>
      </c>
      <c r="N987" s="96">
        <f>((D987='SOLICITUD INSCRIPCIÓN'!$D$8)*1)*J987</f>
        <v>0</v>
      </c>
      <c r="O987" s="96">
        <f>(RANK($N987,$N$2:$N$1500,0)+COUNTIF($N$2:$N987,N987)-1)*N987</f>
        <v>0</v>
      </c>
      <c r="P987" s="96">
        <f>((D987='SOLICITUD INSCRIPCIÓN'!$D$8)*1)*K987</f>
        <v>0</v>
      </c>
      <c r="Q987" s="96">
        <f>(RANK($P987,$P$2:$P$1500,0)+COUNTIF($P$2:$P987,P987)-1)*P987</f>
        <v>0</v>
      </c>
      <c r="R987" s="96">
        <f t="shared" si="75"/>
        <v>0</v>
      </c>
      <c r="S987" s="96" t="str">
        <f t="shared" si="76"/>
        <v/>
      </c>
      <c r="T987" s="96" t="str">
        <f t="shared" si="77"/>
        <v/>
      </c>
    </row>
    <row r="988" spans="1:20" ht="15" customHeight="1">
      <c r="A988" s="101"/>
      <c r="B988" s="102"/>
      <c r="C988" s="102"/>
      <c r="D988" s="102"/>
      <c r="E988" s="102"/>
      <c r="F988" s="102"/>
      <c r="G988" s="103"/>
      <c r="H988" s="102"/>
      <c r="I988" s="49"/>
      <c r="J988" s="95">
        <f t="shared" si="78"/>
        <v>0</v>
      </c>
      <c r="K988" s="96">
        <f t="shared" si="79"/>
        <v>0</v>
      </c>
      <c r="L988" s="96">
        <f>(D988='SOLICITUD INSCRIPCIÓN'!$D$8)*1</f>
        <v>1</v>
      </c>
      <c r="M988" s="96">
        <f>(RANK($L988,$L$2:$L$1500,0)+COUNTIF($L$2:$L988,L988)-1)*L988</f>
        <v>987</v>
      </c>
      <c r="N988" s="96">
        <f>((D988='SOLICITUD INSCRIPCIÓN'!$D$8)*1)*J988</f>
        <v>0</v>
      </c>
      <c r="O988" s="96">
        <f>(RANK($N988,$N$2:$N$1500,0)+COUNTIF($N$2:$N988,N988)-1)*N988</f>
        <v>0</v>
      </c>
      <c r="P988" s="96">
        <f>((D988='SOLICITUD INSCRIPCIÓN'!$D$8)*1)*K988</f>
        <v>0</v>
      </c>
      <c r="Q988" s="96">
        <f>(RANK($P988,$P$2:$P$1500,0)+COUNTIF($P$2:$P988,P988)-1)*P988</f>
        <v>0</v>
      </c>
      <c r="R988" s="96">
        <f t="shared" si="75"/>
        <v>0</v>
      </c>
      <c r="S988" s="96" t="str">
        <f t="shared" si="76"/>
        <v/>
      </c>
      <c r="T988" s="96" t="str">
        <f t="shared" si="77"/>
        <v/>
      </c>
    </row>
    <row r="989" spans="1:20" ht="15" customHeight="1">
      <c r="A989" s="101"/>
      <c r="B989" s="102"/>
      <c r="C989" s="102"/>
      <c r="D989" s="102"/>
      <c r="E989" s="102"/>
      <c r="F989" s="102"/>
      <c r="G989" s="103"/>
      <c r="H989" s="102"/>
      <c r="I989" s="49"/>
      <c r="J989" s="95">
        <f t="shared" si="78"/>
        <v>0</v>
      </c>
      <c r="K989" s="96">
        <f t="shared" si="79"/>
        <v>0</v>
      </c>
      <c r="L989" s="96">
        <f>(D989='SOLICITUD INSCRIPCIÓN'!$D$8)*1</f>
        <v>1</v>
      </c>
      <c r="M989" s="96">
        <f>(RANK($L989,$L$2:$L$1500,0)+COUNTIF($L$2:$L989,L989)-1)*L989</f>
        <v>988</v>
      </c>
      <c r="N989" s="96">
        <f>((D989='SOLICITUD INSCRIPCIÓN'!$D$8)*1)*J989</f>
        <v>0</v>
      </c>
      <c r="O989" s="96">
        <f>(RANK($N989,$N$2:$N$1500,0)+COUNTIF($N$2:$N989,N989)-1)*N989</f>
        <v>0</v>
      </c>
      <c r="P989" s="96">
        <f>((D989='SOLICITUD INSCRIPCIÓN'!$D$8)*1)*K989</f>
        <v>0</v>
      </c>
      <c r="Q989" s="96">
        <f>(RANK($P989,$P$2:$P$1500,0)+COUNTIF($P$2:$P989,P989)-1)*P989</f>
        <v>0</v>
      </c>
      <c r="R989" s="96">
        <f t="shared" si="75"/>
        <v>0</v>
      </c>
      <c r="S989" s="96" t="str">
        <f t="shared" si="76"/>
        <v/>
      </c>
      <c r="T989" s="96" t="str">
        <f t="shared" si="77"/>
        <v/>
      </c>
    </row>
    <row r="990" spans="1:20" ht="15" customHeight="1">
      <c r="A990" s="101"/>
      <c r="B990" s="102"/>
      <c r="C990" s="102"/>
      <c r="D990" s="102"/>
      <c r="E990" s="102"/>
      <c r="F990" s="102"/>
      <c r="G990" s="103"/>
      <c r="H990" s="102"/>
      <c r="I990" s="49"/>
      <c r="J990" s="95">
        <f t="shared" si="78"/>
        <v>0</v>
      </c>
      <c r="K990" s="96">
        <f t="shared" si="79"/>
        <v>0</v>
      </c>
      <c r="L990" s="96">
        <f>(D990='SOLICITUD INSCRIPCIÓN'!$D$8)*1</f>
        <v>1</v>
      </c>
      <c r="M990" s="96">
        <f>(RANK($L990,$L$2:$L$1500,0)+COUNTIF($L$2:$L990,L990)-1)*L990</f>
        <v>989</v>
      </c>
      <c r="N990" s="96">
        <f>((D990='SOLICITUD INSCRIPCIÓN'!$D$8)*1)*J990</f>
        <v>0</v>
      </c>
      <c r="O990" s="96">
        <f>(RANK($N990,$N$2:$N$1500,0)+COUNTIF($N$2:$N990,N990)-1)*N990</f>
        <v>0</v>
      </c>
      <c r="P990" s="96">
        <f>((D990='SOLICITUD INSCRIPCIÓN'!$D$8)*1)*K990</f>
        <v>0</v>
      </c>
      <c r="Q990" s="96">
        <f>(RANK($P990,$P$2:$P$1500,0)+COUNTIF($P$2:$P990,P990)-1)*P990</f>
        <v>0</v>
      </c>
      <c r="R990" s="96">
        <f t="shared" si="75"/>
        <v>0</v>
      </c>
      <c r="S990" s="96" t="str">
        <f t="shared" si="76"/>
        <v/>
      </c>
      <c r="T990" s="96" t="str">
        <f t="shared" si="77"/>
        <v/>
      </c>
    </row>
    <row r="991" spans="1:20" ht="15" customHeight="1">
      <c r="A991" s="101"/>
      <c r="B991" s="102"/>
      <c r="C991" s="102"/>
      <c r="D991" s="102"/>
      <c r="E991" s="102"/>
      <c r="F991" s="102"/>
      <c r="G991" s="103"/>
      <c r="H991" s="102"/>
      <c r="I991" s="49"/>
      <c r="J991" s="95">
        <f t="shared" si="78"/>
        <v>0</v>
      </c>
      <c r="K991" s="96">
        <f t="shared" si="79"/>
        <v>0</v>
      </c>
      <c r="L991" s="96">
        <f>(D991='SOLICITUD INSCRIPCIÓN'!$D$8)*1</f>
        <v>1</v>
      </c>
      <c r="M991" s="96">
        <f>(RANK($L991,$L$2:$L$1500,0)+COUNTIF($L$2:$L991,L991)-1)*L991</f>
        <v>990</v>
      </c>
      <c r="N991" s="96">
        <f>((D991='SOLICITUD INSCRIPCIÓN'!$D$8)*1)*J991</f>
        <v>0</v>
      </c>
      <c r="O991" s="96">
        <f>(RANK($N991,$N$2:$N$1500,0)+COUNTIF($N$2:$N991,N991)-1)*N991</f>
        <v>0</v>
      </c>
      <c r="P991" s="96">
        <f>((D991='SOLICITUD INSCRIPCIÓN'!$D$8)*1)*K991</f>
        <v>0</v>
      </c>
      <c r="Q991" s="96">
        <f>(RANK($P991,$P$2:$P$1500,0)+COUNTIF($P$2:$P991,P991)-1)*P991</f>
        <v>0</v>
      </c>
      <c r="R991" s="96">
        <f t="shared" si="75"/>
        <v>0</v>
      </c>
      <c r="S991" s="96" t="str">
        <f t="shared" si="76"/>
        <v/>
      </c>
      <c r="T991" s="96" t="str">
        <f t="shared" si="77"/>
        <v/>
      </c>
    </row>
    <row r="992" spans="1:20" ht="15" customHeight="1">
      <c r="A992" s="101"/>
      <c r="B992" s="102"/>
      <c r="C992" s="102"/>
      <c r="D992" s="102"/>
      <c r="E992" s="102"/>
      <c r="F992" s="102"/>
      <c r="G992" s="103"/>
      <c r="H992" s="102"/>
      <c r="I992" s="49"/>
      <c r="J992" s="95">
        <f t="shared" si="78"/>
        <v>0</v>
      </c>
      <c r="K992" s="96">
        <f t="shared" si="79"/>
        <v>0</v>
      </c>
      <c r="L992" s="96">
        <f>(D992='SOLICITUD INSCRIPCIÓN'!$D$8)*1</f>
        <v>1</v>
      </c>
      <c r="M992" s="96">
        <f>(RANK($L992,$L$2:$L$1500,0)+COUNTIF($L$2:$L992,L992)-1)*L992</f>
        <v>991</v>
      </c>
      <c r="N992" s="96">
        <f>((D992='SOLICITUD INSCRIPCIÓN'!$D$8)*1)*J992</f>
        <v>0</v>
      </c>
      <c r="O992" s="96">
        <f>(RANK($N992,$N$2:$N$1500,0)+COUNTIF($N$2:$N992,N992)-1)*N992</f>
        <v>0</v>
      </c>
      <c r="P992" s="96">
        <f>((D992='SOLICITUD INSCRIPCIÓN'!$D$8)*1)*K992</f>
        <v>0</v>
      </c>
      <c r="Q992" s="96">
        <f>(RANK($P992,$P$2:$P$1500,0)+COUNTIF($P$2:$P992,P992)-1)*P992</f>
        <v>0</v>
      </c>
      <c r="R992" s="96">
        <f t="shared" si="75"/>
        <v>0</v>
      </c>
      <c r="S992" s="96" t="str">
        <f t="shared" si="76"/>
        <v/>
      </c>
      <c r="T992" s="96" t="str">
        <f t="shared" si="77"/>
        <v/>
      </c>
    </row>
    <row r="993" spans="1:20" ht="15" customHeight="1">
      <c r="A993" s="101"/>
      <c r="B993" s="102"/>
      <c r="C993" s="102"/>
      <c r="D993" s="102"/>
      <c r="E993" s="102"/>
      <c r="F993" s="102"/>
      <c r="G993" s="103"/>
      <c r="H993" s="102"/>
      <c r="I993" s="49"/>
      <c r="J993" s="95">
        <f t="shared" si="78"/>
        <v>0</v>
      </c>
      <c r="K993" s="96">
        <f t="shared" si="79"/>
        <v>0</v>
      </c>
      <c r="L993" s="96">
        <f>(D993='SOLICITUD INSCRIPCIÓN'!$D$8)*1</f>
        <v>1</v>
      </c>
      <c r="M993" s="96">
        <f>(RANK($L993,$L$2:$L$1500,0)+COUNTIF($L$2:$L993,L993)-1)*L993</f>
        <v>992</v>
      </c>
      <c r="N993" s="96">
        <f>((D993='SOLICITUD INSCRIPCIÓN'!$D$8)*1)*J993</f>
        <v>0</v>
      </c>
      <c r="O993" s="96">
        <f>(RANK($N993,$N$2:$N$1500,0)+COUNTIF($N$2:$N993,N993)-1)*N993</f>
        <v>0</v>
      </c>
      <c r="P993" s="96">
        <f>((D993='SOLICITUD INSCRIPCIÓN'!$D$8)*1)*K993</f>
        <v>0</v>
      </c>
      <c r="Q993" s="96">
        <f>(RANK($P993,$P$2:$P$1500,0)+COUNTIF($P$2:$P993,P993)-1)*P993</f>
        <v>0</v>
      </c>
      <c r="R993" s="96">
        <f t="shared" si="75"/>
        <v>0</v>
      </c>
      <c r="S993" s="96" t="str">
        <f t="shared" si="76"/>
        <v/>
      </c>
      <c r="T993" s="96" t="str">
        <f t="shared" si="77"/>
        <v/>
      </c>
    </row>
    <row r="994" spans="1:20" ht="15" customHeight="1">
      <c r="A994" s="101"/>
      <c r="B994" s="102"/>
      <c r="C994" s="102"/>
      <c r="D994" s="102"/>
      <c r="E994" s="102"/>
      <c r="F994" s="102"/>
      <c r="G994" s="103"/>
      <c r="H994" s="102"/>
      <c r="I994" s="49"/>
      <c r="J994" s="95">
        <f t="shared" si="78"/>
        <v>0</v>
      </c>
      <c r="K994" s="96">
        <f t="shared" si="79"/>
        <v>0</v>
      </c>
      <c r="L994" s="96">
        <f>(D994='SOLICITUD INSCRIPCIÓN'!$D$8)*1</f>
        <v>1</v>
      </c>
      <c r="M994" s="96">
        <f>(RANK($L994,$L$2:$L$1500,0)+COUNTIF($L$2:$L994,L994)-1)*L994</f>
        <v>993</v>
      </c>
      <c r="N994" s="96">
        <f>((D994='SOLICITUD INSCRIPCIÓN'!$D$8)*1)*J994</f>
        <v>0</v>
      </c>
      <c r="O994" s="96">
        <f>(RANK($N994,$N$2:$N$1500,0)+COUNTIF($N$2:$N994,N994)-1)*N994</f>
        <v>0</v>
      </c>
      <c r="P994" s="96">
        <f>((D994='SOLICITUD INSCRIPCIÓN'!$D$8)*1)*K994</f>
        <v>0</v>
      </c>
      <c r="Q994" s="96">
        <f>(RANK($P994,$P$2:$P$1500,0)+COUNTIF($P$2:$P994,P994)-1)*P994</f>
        <v>0</v>
      </c>
      <c r="R994" s="96">
        <f t="shared" si="75"/>
        <v>0</v>
      </c>
      <c r="S994" s="96" t="str">
        <f t="shared" si="76"/>
        <v/>
      </c>
      <c r="T994" s="96" t="str">
        <f t="shared" si="77"/>
        <v/>
      </c>
    </row>
    <row r="995" spans="1:20" ht="15" customHeight="1">
      <c r="A995" s="101"/>
      <c r="B995" s="102"/>
      <c r="C995" s="102"/>
      <c r="D995" s="102"/>
      <c r="E995" s="102"/>
      <c r="F995" s="102"/>
      <c r="G995" s="103"/>
      <c r="H995" s="102"/>
      <c r="I995" s="49"/>
      <c r="J995" s="95">
        <f t="shared" si="78"/>
        <v>0</v>
      </c>
      <c r="K995" s="96">
        <f t="shared" si="79"/>
        <v>0</v>
      </c>
      <c r="L995" s="96">
        <f>(D995='SOLICITUD INSCRIPCIÓN'!$D$8)*1</f>
        <v>1</v>
      </c>
      <c r="M995" s="96">
        <f>(RANK($L995,$L$2:$L$1500,0)+COUNTIF($L$2:$L995,L995)-1)*L995</f>
        <v>994</v>
      </c>
      <c r="N995" s="96">
        <f>((D995='SOLICITUD INSCRIPCIÓN'!$D$8)*1)*J995</f>
        <v>0</v>
      </c>
      <c r="O995" s="96">
        <f>(RANK($N995,$N$2:$N$1500,0)+COUNTIF($N$2:$N995,N995)-1)*N995</f>
        <v>0</v>
      </c>
      <c r="P995" s="96">
        <f>((D995='SOLICITUD INSCRIPCIÓN'!$D$8)*1)*K995</f>
        <v>0</v>
      </c>
      <c r="Q995" s="96">
        <f>(RANK($P995,$P$2:$P$1500,0)+COUNTIF($P$2:$P995,P995)-1)*P995</f>
        <v>0</v>
      </c>
      <c r="R995" s="96">
        <f t="shared" si="75"/>
        <v>0</v>
      </c>
      <c r="S995" s="96" t="str">
        <f t="shared" si="76"/>
        <v/>
      </c>
      <c r="T995" s="96" t="str">
        <f t="shared" si="77"/>
        <v/>
      </c>
    </row>
    <row r="996" spans="1:20" ht="15" customHeight="1">
      <c r="A996" s="101"/>
      <c r="B996" s="102"/>
      <c r="C996" s="102"/>
      <c r="D996" s="102"/>
      <c r="E996" s="102"/>
      <c r="F996" s="102"/>
      <c r="G996" s="103"/>
      <c r="H996" s="102"/>
      <c r="I996" s="49"/>
      <c r="J996" s="95">
        <f t="shared" si="78"/>
        <v>0</v>
      </c>
      <c r="K996" s="96">
        <f t="shared" si="79"/>
        <v>0</v>
      </c>
      <c r="L996" s="96">
        <f>(D996='SOLICITUD INSCRIPCIÓN'!$D$8)*1</f>
        <v>1</v>
      </c>
      <c r="M996" s="96">
        <f>(RANK($L996,$L$2:$L$1500,0)+COUNTIF($L$2:$L996,L996)-1)*L996</f>
        <v>995</v>
      </c>
      <c r="N996" s="96">
        <f>((D996='SOLICITUD INSCRIPCIÓN'!$D$8)*1)*J996</f>
        <v>0</v>
      </c>
      <c r="O996" s="96">
        <f>(RANK($N996,$N$2:$N$1500,0)+COUNTIF($N$2:$N996,N996)-1)*N996</f>
        <v>0</v>
      </c>
      <c r="P996" s="96">
        <f>((D996='SOLICITUD INSCRIPCIÓN'!$D$8)*1)*K996</f>
        <v>0</v>
      </c>
      <c r="Q996" s="96">
        <f>(RANK($P996,$P$2:$P$1500,0)+COUNTIF($P$2:$P996,P996)-1)*P996</f>
        <v>0</v>
      </c>
      <c r="R996" s="96">
        <f t="shared" si="75"/>
        <v>0</v>
      </c>
      <c r="S996" s="96" t="str">
        <f t="shared" si="76"/>
        <v/>
      </c>
      <c r="T996" s="96" t="str">
        <f t="shared" si="77"/>
        <v/>
      </c>
    </row>
    <row r="997" spans="1:20" ht="15" customHeight="1">
      <c r="A997" s="101"/>
      <c r="B997" s="102"/>
      <c r="C997" s="102"/>
      <c r="D997" s="102"/>
      <c r="E997" s="102"/>
      <c r="F997" s="102"/>
      <c r="G997" s="103"/>
      <c r="H997" s="102"/>
      <c r="I997" s="49"/>
      <c r="J997" s="95">
        <f t="shared" si="78"/>
        <v>0</v>
      </c>
      <c r="K997" s="96">
        <f t="shared" si="79"/>
        <v>0</v>
      </c>
      <c r="L997" s="96">
        <f>(D997='SOLICITUD INSCRIPCIÓN'!$D$8)*1</f>
        <v>1</v>
      </c>
      <c r="M997" s="96">
        <f>(RANK($L997,$L$2:$L$1500,0)+COUNTIF($L$2:$L997,L997)-1)*L997</f>
        <v>996</v>
      </c>
      <c r="N997" s="96">
        <f>((D997='SOLICITUD INSCRIPCIÓN'!$D$8)*1)*J997</f>
        <v>0</v>
      </c>
      <c r="O997" s="96">
        <f>(RANK($N997,$N$2:$N$1500,0)+COUNTIF($N$2:$N997,N997)-1)*N997</f>
        <v>0</v>
      </c>
      <c r="P997" s="96">
        <f>((D997='SOLICITUD INSCRIPCIÓN'!$D$8)*1)*K997</f>
        <v>0</v>
      </c>
      <c r="Q997" s="96">
        <f>(RANK($P997,$P$2:$P$1500,0)+COUNTIF($P$2:$P997,P997)-1)*P997</f>
        <v>0</v>
      </c>
      <c r="R997" s="96">
        <f t="shared" si="75"/>
        <v>0</v>
      </c>
      <c r="S997" s="96" t="str">
        <f t="shared" si="76"/>
        <v/>
      </c>
      <c r="T997" s="96" t="str">
        <f t="shared" si="77"/>
        <v/>
      </c>
    </row>
    <row r="998" spans="1:20" ht="15" customHeight="1">
      <c r="A998" s="101"/>
      <c r="B998" s="102"/>
      <c r="C998" s="102"/>
      <c r="D998" s="102"/>
      <c r="E998" s="102"/>
      <c r="F998" s="102"/>
      <c r="G998" s="103"/>
      <c r="H998" s="102"/>
      <c r="I998" s="49"/>
      <c r="J998" s="95">
        <f t="shared" si="78"/>
        <v>0</v>
      </c>
      <c r="K998" s="96">
        <f t="shared" si="79"/>
        <v>0</v>
      </c>
      <c r="L998" s="96">
        <f>(D998='SOLICITUD INSCRIPCIÓN'!$D$8)*1</f>
        <v>1</v>
      </c>
      <c r="M998" s="96">
        <f>(RANK($L998,$L$2:$L$1500,0)+COUNTIF($L$2:$L998,L998)-1)*L998</f>
        <v>997</v>
      </c>
      <c r="N998" s="96">
        <f>((D998='SOLICITUD INSCRIPCIÓN'!$D$8)*1)*J998</f>
        <v>0</v>
      </c>
      <c r="O998" s="96">
        <f>(RANK($N998,$N$2:$N$1500,0)+COUNTIF($N$2:$N998,N998)-1)*N998</f>
        <v>0</v>
      </c>
      <c r="P998" s="96">
        <f>((D998='SOLICITUD INSCRIPCIÓN'!$D$8)*1)*K998</f>
        <v>0</v>
      </c>
      <c r="Q998" s="96">
        <f>(RANK($P998,$P$2:$P$1500,0)+COUNTIF($P$2:$P998,P998)-1)*P998</f>
        <v>0</v>
      </c>
      <c r="R998" s="96">
        <f t="shared" si="75"/>
        <v>0</v>
      </c>
      <c r="S998" s="96" t="str">
        <f t="shared" si="76"/>
        <v/>
      </c>
      <c r="T998" s="96" t="str">
        <f t="shared" si="77"/>
        <v/>
      </c>
    </row>
    <row r="999" spans="1:20" ht="15" customHeight="1">
      <c r="A999" s="101"/>
      <c r="B999" s="102"/>
      <c r="C999" s="102"/>
      <c r="D999" s="102"/>
      <c r="E999" s="102"/>
      <c r="F999" s="102"/>
      <c r="G999" s="103"/>
      <c r="H999" s="102"/>
      <c r="I999" s="49"/>
      <c r="J999" s="95">
        <f t="shared" si="78"/>
        <v>0</v>
      </c>
      <c r="K999" s="96">
        <f t="shared" si="79"/>
        <v>0</v>
      </c>
      <c r="L999" s="96">
        <f>(D999='SOLICITUD INSCRIPCIÓN'!$D$8)*1</f>
        <v>1</v>
      </c>
      <c r="M999" s="96">
        <f>(RANK($L999,$L$2:$L$1500,0)+COUNTIF($L$2:$L999,L999)-1)*L999</f>
        <v>998</v>
      </c>
      <c r="N999" s="96">
        <f>((D999='SOLICITUD INSCRIPCIÓN'!$D$8)*1)*J999</f>
        <v>0</v>
      </c>
      <c r="O999" s="96">
        <f>(RANK($N999,$N$2:$N$1500,0)+COUNTIF($N$2:$N999,N999)-1)*N999</f>
        <v>0</v>
      </c>
      <c r="P999" s="96">
        <f>((D999='SOLICITUD INSCRIPCIÓN'!$D$8)*1)*K999</f>
        <v>0</v>
      </c>
      <c r="Q999" s="96">
        <f>(RANK($P999,$P$2:$P$1500,0)+COUNTIF($P$2:$P999,P999)-1)*P999</f>
        <v>0</v>
      </c>
      <c r="R999" s="96">
        <f t="shared" si="75"/>
        <v>0</v>
      </c>
      <c r="S999" s="96" t="str">
        <f t="shared" si="76"/>
        <v/>
      </c>
      <c r="T999" s="96" t="str">
        <f t="shared" si="77"/>
        <v/>
      </c>
    </row>
    <row r="1000" spans="1:20" ht="15" customHeight="1">
      <c r="A1000" s="101"/>
      <c r="B1000" s="102"/>
      <c r="C1000" s="102"/>
      <c r="D1000" s="102"/>
      <c r="E1000" s="102"/>
      <c r="F1000" s="102"/>
      <c r="G1000" s="103"/>
      <c r="H1000" s="102"/>
      <c r="I1000" s="49"/>
      <c r="J1000" s="95">
        <f t="shared" si="78"/>
        <v>0</v>
      </c>
      <c r="K1000" s="96">
        <f t="shared" si="79"/>
        <v>0</v>
      </c>
      <c r="L1000" s="96">
        <f>(D1000='SOLICITUD INSCRIPCIÓN'!$D$8)*1</f>
        <v>1</v>
      </c>
      <c r="M1000" s="96">
        <f>(RANK($L1000,$L$2:$L$1500,0)+COUNTIF($L$2:$L1000,L1000)-1)*L1000</f>
        <v>999</v>
      </c>
      <c r="N1000" s="96">
        <f>((D1000='SOLICITUD INSCRIPCIÓN'!$D$8)*1)*J1000</f>
        <v>0</v>
      </c>
      <c r="O1000" s="96">
        <f>(RANK($N1000,$N$2:$N$1500,0)+COUNTIF($N$2:$N1000,N1000)-1)*N1000</f>
        <v>0</v>
      </c>
      <c r="P1000" s="96">
        <f>((D1000='SOLICITUD INSCRIPCIÓN'!$D$8)*1)*K1000</f>
        <v>0</v>
      </c>
      <c r="Q1000" s="96">
        <f>(RANK($P1000,$P$2:$P$1500,0)+COUNTIF($P$2:$P1000,P1000)-1)*P1000</f>
        <v>0</v>
      </c>
      <c r="R1000" s="96">
        <f t="shared" si="75"/>
        <v>0</v>
      </c>
      <c r="S1000" s="96" t="str">
        <f t="shared" si="76"/>
        <v/>
      </c>
      <c r="T1000" s="96" t="str">
        <f t="shared" si="77"/>
        <v/>
      </c>
    </row>
    <row r="1001" spans="1:20" ht="15" customHeight="1">
      <c r="A1001" s="101"/>
      <c r="B1001" s="102"/>
      <c r="C1001" s="102"/>
      <c r="D1001" s="102"/>
      <c r="E1001" s="102"/>
      <c r="F1001" s="102"/>
      <c r="G1001" s="103"/>
      <c r="H1001" s="102"/>
      <c r="I1001" s="49"/>
      <c r="J1001" s="95">
        <f t="shared" si="78"/>
        <v>0</v>
      </c>
      <c r="K1001" s="96">
        <f t="shared" si="79"/>
        <v>0</v>
      </c>
      <c r="L1001" s="96">
        <f>(D1001='SOLICITUD INSCRIPCIÓN'!$D$8)*1</f>
        <v>1</v>
      </c>
      <c r="M1001" s="96">
        <f>(RANK($L1001,$L$2:$L$1500,0)+COUNTIF($L$2:$L1001,L1001)-1)*L1001</f>
        <v>1000</v>
      </c>
      <c r="N1001" s="96">
        <f>((D1001='SOLICITUD INSCRIPCIÓN'!$D$8)*1)*J1001</f>
        <v>0</v>
      </c>
      <c r="O1001" s="96">
        <f>(RANK($N1001,$N$2:$N$1500,0)+COUNTIF($N$2:$N1001,N1001)-1)*N1001</f>
        <v>0</v>
      </c>
      <c r="P1001" s="96">
        <f>((D1001='SOLICITUD INSCRIPCIÓN'!$D$8)*1)*K1001</f>
        <v>0</v>
      </c>
      <c r="Q1001" s="96">
        <f>(RANK($P1001,$P$2:$P$1500,0)+COUNTIF($P$2:$P1001,P1001)-1)*P1001</f>
        <v>0</v>
      </c>
      <c r="R1001" s="96">
        <f t="shared" si="75"/>
        <v>0</v>
      </c>
      <c r="S1001" s="96" t="str">
        <f t="shared" si="76"/>
        <v/>
      </c>
      <c r="T1001" s="96" t="str">
        <f t="shared" si="77"/>
        <v/>
      </c>
    </row>
    <row r="1002" spans="1:20" ht="15" customHeight="1">
      <c r="A1002" s="101"/>
      <c r="B1002" s="102"/>
      <c r="C1002" s="102"/>
      <c r="D1002" s="102"/>
      <c r="E1002" s="102"/>
      <c r="F1002" s="102"/>
      <c r="G1002" s="103"/>
      <c r="H1002" s="102"/>
      <c r="I1002" s="49"/>
      <c r="J1002" s="95">
        <f t="shared" si="78"/>
        <v>0</v>
      </c>
      <c r="K1002" s="96">
        <f t="shared" si="79"/>
        <v>0</v>
      </c>
      <c r="L1002" s="96">
        <f>(D1002='SOLICITUD INSCRIPCIÓN'!$D$8)*1</f>
        <v>1</v>
      </c>
      <c r="M1002" s="96">
        <f>(RANK($L1002,$L$2:$L$1500,0)+COUNTIF($L$2:$L1002,L1002)-1)*L1002</f>
        <v>1001</v>
      </c>
      <c r="N1002" s="96">
        <f>((D1002='SOLICITUD INSCRIPCIÓN'!$D$8)*1)*J1002</f>
        <v>0</v>
      </c>
      <c r="O1002" s="96">
        <f>(RANK($N1002,$N$2:$N$1500,0)+COUNTIF($N$2:$N1002,N1002)-1)*N1002</f>
        <v>0</v>
      </c>
      <c r="P1002" s="96">
        <f>((D1002='SOLICITUD INSCRIPCIÓN'!$D$8)*1)*K1002</f>
        <v>0</v>
      </c>
      <c r="Q1002" s="96">
        <f>(RANK($P1002,$P$2:$P$1500,0)+COUNTIF($P$2:$P1002,P1002)-1)*P1002</f>
        <v>0</v>
      </c>
      <c r="R1002" s="96">
        <f t="shared" si="75"/>
        <v>0</v>
      </c>
      <c r="S1002" s="96" t="str">
        <f t="shared" si="76"/>
        <v/>
      </c>
      <c r="T1002" s="96" t="str">
        <f t="shared" si="77"/>
        <v/>
      </c>
    </row>
    <row r="1003" spans="1:20" ht="15" customHeight="1">
      <c r="A1003" s="101"/>
      <c r="B1003" s="102"/>
      <c r="C1003" s="102"/>
      <c r="D1003" s="102"/>
      <c r="E1003" s="102"/>
      <c r="F1003" s="102"/>
      <c r="G1003" s="103"/>
      <c r="H1003" s="102"/>
      <c r="I1003" s="49"/>
      <c r="J1003" s="95">
        <f t="shared" si="78"/>
        <v>0</v>
      </c>
      <c r="K1003" s="96">
        <f t="shared" si="79"/>
        <v>0</v>
      </c>
      <c r="L1003" s="96">
        <f>(D1003='SOLICITUD INSCRIPCIÓN'!$D$8)*1</f>
        <v>1</v>
      </c>
      <c r="M1003" s="96">
        <f>(RANK($L1003,$L$2:$L$1500,0)+COUNTIF($L$2:$L1003,L1003)-1)*L1003</f>
        <v>1002</v>
      </c>
      <c r="N1003" s="96">
        <f>((D1003='SOLICITUD INSCRIPCIÓN'!$D$8)*1)*J1003</f>
        <v>0</v>
      </c>
      <c r="O1003" s="96">
        <f>(RANK($N1003,$N$2:$N$1500,0)+COUNTIF($N$2:$N1003,N1003)-1)*N1003</f>
        <v>0</v>
      </c>
      <c r="P1003" s="96">
        <f>((D1003='SOLICITUD INSCRIPCIÓN'!$D$8)*1)*K1003</f>
        <v>0</v>
      </c>
      <c r="Q1003" s="96">
        <f>(RANK($P1003,$P$2:$P$1500,0)+COUNTIF($P$2:$P1003,P1003)-1)*P1003</f>
        <v>0</v>
      </c>
      <c r="R1003" s="96">
        <f t="shared" si="75"/>
        <v>0</v>
      </c>
      <c r="S1003" s="96" t="str">
        <f t="shared" si="76"/>
        <v/>
      </c>
      <c r="T1003" s="96" t="str">
        <f t="shared" si="77"/>
        <v/>
      </c>
    </row>
    <row r="1004" spans="1:20" ht="15" customHeight="1">
      <c r="A1004" s="101"/>
      <c r="B1004" s="102"/>
      <c r="C1004" s="102"/>
      <c r="D1004" s="102"/>
      <c r="E1004" s="102"/>
      <c r="F1004" s="102"/>
      <c r="G1004" s="103"/>
      <c r="H1004" s="102"/>
      <c r="I1004" s="49"/>
      <c r="J1004" s="95">
        <f t="shared" si="78"/>
        <v>0</v>
      </c>
      <c r="K1004" s="96">
        <f t="shared" si="79"/>
        <v>0</v>
      </c>
      <c r="L1004" s="96">
        <f>(D1004='SOLICITUD INSCRIPCIÓN'!$D$8)*1</f>
        <v>1</v>
      </c>
      <c r="M1004" s="96">
        <f>(RANK($L1004,$L$2:$L$1500,0)+COUNTIF($L$2:$L1004,L1004)-1)*L1004</f>
        <v>1003</v>
      </c>
      <c r="N1004" s="96">
        <f>((D1004='SOLICITUD INSCRIPCIÓN'!$D$8)*1)*J1004</f>
        <v>0</v>
      </c>
      <c r="O1004" s="96">
        <f>(RANK($N1004,$N$2:$N$1500,0)+COUNTIF($N$2:$N1004,N1004)-1)*N1004</f>
        <v>0</v>
      </c>
      <c r="P1004" s="96">
        <f>((D1004='SOLICITUD INSCRIPCIÓN'!$D$8)*1)*K1004</f>
        <v>0</v>
      </c>
      <c r="Q1004" s="96">
        <f>(RANK($P1004,$P$2:$P$1500,0)+COUNTIF($P$2:$P1004,P1004)-1)*P1004</f>
        <v>0</v>
      </c>
      <c r="R1004" s="96">
        <f t="shared" si="75"/>
        <v>0</v>
      </c>
      <c r="S1004" s="96" t="str">
        <f t="shared" si="76"/>
        <v/>
      </c>
      <c r="T1004" s="96" t="str">
        <f t="shared" si="77"/>
        <v/>
      </c>
    </row>
    <row r="1005" spans="1:20" ht="15" customHeight="1">
      <c r="A1005" s="101"/>
      <c r="B1005" s="102"/>
      <c r="C1005" s="102"/>
      <c r="D1005" s="102"/>
      <c r="E1005" s="102"/>
      <c r="F1005" s="102"/>
      <c r="G1005" s="103"/>
      <c r="H1005" s="102"/>
      <c r="I1005" s="49"/>
      <c r="J1005" s="95">
        <f t="shared" si="78"/>
        <v>0</v>
      </c>
      <c r="K1005" s="96">
        <f t="shared" si="79"/>
        <v>0</v>
      </c>
      <c r="L1005" s="96">
        <f>(D1005='SOLICITUD INSCRIPCIÓN'!$D$8)*1</f>
        <v>1</v>
      </c>
      <c r="M1005" s="96">
        <f>(RANK($L1005,$L$2:$L$1500,0)+COUNTIF($L$2:$L1005,L1005)-1)*L1005</f>
        <v>1004</v>
      </c>
      <c r="N1005" s="96">
        <f>((D1005='SOLICITUD INSCRIPCIÓN'!$D$8)*1)*J1005</f>
        <v>0</v>
      </c>
      <c r="O1005" s="96">
        <f>(RANK($N1005,$N$2:$N$1500,0)+COUNTIF($N$2:$N1005,N1005)-1)*N1005</f>
        <v>0</v>
      </c>
      <c r="P1005" s="96">
        <f>((D1005='SOLICITUD INSCRIPCIÓN'!$D$8)*1)*K1005</f>
        <v>0</v>
      </c>
      <c r="Q1005" s="96">
        <f>(RANK($P1005,$P$2:$P$1500,0)+COUNTIF($P$2:$P1005,P1005)-1)*P1005</f>
        <v>0</v>
      </c>
      <c r="R1005" s="96">
        <f t="shared" si="75"/>
        <v>0</v>
      </c>
      <c r="S1005" s="96" t="str">
        <f t="shared" si="76"/>
        <v/>
      </c>
      <c r="T1005" s="96" t="str">
        <f t="shared" si="77"/>
        <v/>
      </c>
    </row>
    <row r="1006" spans="1:20" ht="15" customHeight="1">
      <c r="A1006" s="101"/>
      <c r="B1006" s="102"/>
      <c r="C1006" s="102"/>
      <c r="D1006" s="102"/>
      <c r="E1006" s="102"/>
      <c r="F1006" s="102"/>
      <c r="G1006" s="103"/>
      <c r="H1006" s="102"/>
      <c r="I1006" s="49"/>
      <c r="J1006" s="95">
        <f t="shared" si="78"/>
        <v>0</v>
      </c>
      <c r="K1006" s="96">
        <f t="shared" si="79"/>
        <v>0</v>
      </c>
      <c r="L1006" s="96">
        <f>(D1006='SOLICITUD INSCRIPCIÓN'!$D$8)*1</f>
        <v>1</v>
      </c>
      <c r="M1006" s="96">
        <f>(RANK($L1006,$L$2:$L$1500,0)+COUNTIF($L$2:$L1006,L1006)-1)*L1006</f>
        <v>1005</v>
      </c>
      <c r="N1006" s="96">
        <f>((D1006='SOLICITUD INSCRIPCIÓN'!$D$8)*1)*J1006</f>
        <v>0</v>
      </c>
      <c r="O1006" s="96">
        <f>(RANK($N1006,$N$2:$N$1500,0)+COUNTIF($N$2:$N1006,N1006)-1)*N1006</f>
        <v>0</v>
      </c>
      <c r="P1006" s="96">
        <f>((D1006='SOLICITUD INSCRIPCIÓN'!$D$8)*1)*K1006</f>
        <v>0</v>
      </c>
      <c r="Q1006" s="96">
        <f>(RANK($P1006,$P$2:$P$1500,0)+COUNTIF($P$2:$P1006,P1006)-1)*P1006</f>
        <v>0</v>
      </c>
      <c r="R1006" s="96">
        <f t="shared" si="75"/>
        <v>0</v>
      </c>
      <c r="S1006" s="96" t="str">
        <f t="shared" si="76"/>
        <v/>
      </c>
      <c r="T1006" s="96" t="str">
        <f t="shared" si="77"/>
        <v/>
      </c>
    </row>
    <row r="1007" spans="1:20" ht="15" customHeight="1">
      <c r="A1007" s="101"/>
      <c r="B1007" s="102"/>
      <c r="C1007" s="102"/>
      <c r="D1007" s="102"/>
      <c r="E1007" s="102"/>
      <c r="F1007" s="102"/>
      <c r="G1007" s="103"/>
      <c r="H1007" s="102"/>
      <c r="I1007" s="49"/>
      <c r="J1007" s="95">
        <f t="shared" si="78"/>
        <v>0</v>
      </c>
      <c r="K1007" s="96">
        <f t="shared" si="79"/>
        <v>0</v>
      </c>
      <c r="L1007" s="96">
        <f>(D1007='SOLICITUD INSCRIPCIÓN'!$D$8)*1</f>
        <v>1</v>
      </c>
      <c r="M1007" s="96">
        <f>(RANK($L1007,$L$2:$L$1500,0)+COUNTIF($L$2:$L1007,L1007)-1)*L1007</f>
        <v>1006</v>
      </c>
      <c r="N1007" s="96">
        <f>((D1007='SOLICITUD INSCRIPCIÓN'!$D$8)*1)*J1007</f>
        <v>0</v>
      </c>
      <c r="O1007" s="96">
        <f>(RANK($N1007,$N$2:$N$1500,0)+COUNTIF($N$2:$N1007,N1007)-1)*N1007</f>
        <v>0</v>
      </c>
      <c r="P1007" s="96">
        <f>((D1007='SOLICITUD INSCRIPCIÓN'!$D$8)*1)*K1007</f>
        <v>0</v>
      </c>
      <c r="Q1007" s="96">
        <f>(RANK($P1007,$P$2:$P$1500,0)+COUNTIF($P$2:$P1007,P1007)-1)*P1007</f>
        <v>0</v>
      </c>
      <c r="R1007" s="96">
        <f t="shared" si="75"/>
        <v>0</v>
      </c>
      <c r="S1007" s="96" t="str">
        <f t="shared" si="76"/>
        <v/>
      </c>
      <c r="T1007" s="96" t="str">
        <f t="shared" si="77"/>
        <v/>
      </c>
    </row>
    <row r="1008" spans="1:20" ht="15" customHeight="1">
      <c r="A1008" s="101"/>
      <c r="B1008" s="102"/>
      <c r="C1008" s="102"/>
      <c r="D1008" s="102"/>
      <c r="E1008" s="102"/>
      <c r="F1008" s="102"/>
      <c r="G1008" s="103"/>
      <c r="H1008" s="102"/>
      <c r="I1008" s="49"/>
      <c r="J1008" s="95">
        <f t="shared" si="78"/>
        <v>0</v>
      </c>
      <c r="K1008" s="96">
        <f t="shared" si="79"/>
        <v>0</v>
      </c>
      <c r="L1008" s="96">
        <f>(D1008='SOLICITUD INSCRIPCIÓN'!$D$8)*1</f>
        <v>1</v>
      </c>
      <c r="M1008" s="96">
        <f>(RANK($L1008,$L$2:$L$1500,0)+COUNTIF($L$2:$L1008,L1008)-1)*L1008</f>
        <v>1007</v>
      </c>
      <c r="N1008" s="96">
        <f>((D1008='SOLICITUD INSCRIPCIÓN'!$D$8)*1)*J1008</f>
        <v>0</v>
      </c>
      <c r="O1008" s="96">
        <f>(RANK($N1008,$N$2:$N$1500,0)+COUNTIF($N$2:$N1008,N1008)-1)*N1008</f>
        <v>0</v>
      </c>
      <c r="P1008" s="96">
        <f>((D1008='SOLICITUD INSCRIPCIÓN'!$D$8)*1)*K1008</f>
        <v>0</v>
      </c>
      <c r="Q1008" s="96">
        <f>(RANK($P1008,$P$2:$P$1500,0)+COUNTIF($P$2:$P1008,P1008)-1)*P1008</f>
        <v>0</v>
      </c>
      <c r="R1008" s="96">
        <f t="shared" si="75"/>
        <v>0</v>
      </c>
      <c r="S1008" s="96" t="str">
        <f t="shared" si="76"/>
        <v/>
      </c>
      <c r="T1008" s="96" t="str">
        <f t="shared" si="77"/>
        <v/>
      </c>
    </row>
    <row r="1009" spans="1:20" ht="15" customHeight="1">
      <c r="A1009" s="101"/>
      <c r="B1009" s="102"/>
      <c r="C1009" s="102"/>
      <c r="D1009" s="102"/>
      <c r="E1009" s="102"/>
      <c r="F1009" s="102"/>
      <c r="G1009" s="103"/>
      <c r="H1009" s="102"/>
      <c r="I1009" s="49"/>
      <c r="J1009" s="95">
        <f t="shared" si="78"/>
        <v>0</v>
      </c>
      <c r="K1009" s="96">
        <f t="shared" si="79"/>
        <v>0</v>
      </c>
      <c r="L1009" s="96">
        <f>(D1009='SOLICITUD INSCRIPCIÓN'!$D$8)*1</f>
        <v>1</v>
      </c>
      <c r="M1009" s="96">
        <f>(RANK($L1009,$L$2:$L$1500,0)+COUNTIF($L$2:$L1009,L1009)-1)*L1009</f>
        <v>1008</v>
      </c>
      <c r="N1009" s="96">
        <f>((D1009='SOLICITUD INSCRIPCIÓN'!$D$8)*1)*J1009</f>
        <v>0</v>
      </c>
      <c r="O1009" s="96">
        <f>(RANK($N1009,$N$2:$N$1500,0)+COUNTIF($N$2:$N1009,N1009)-1)*N1009</f>
        <v>0</v>
      </c>
      <c r="P1009" s="96">
        <f>((D1009='SOLICITUD INSCRIPCIÓN'!$D$8)*1)*K1009</f>
        <v>0</v>
      </c>
      <c r="Q1009" s="96">
        <f>(RANK($P1009,$P$2:$P$1500,0)+COUNTIF($P$2:$P1009,P1009)-1)*P1009</f>
        <v>0</v>
      </c>
      <c r="R1009" s="96">
        <f t="shared" si="75"/>
        <v>0</v>
      </c>
      <c r="S1009" s="96" t="str">
        <f t="shared" si="76"/>
        <v/>
      </c>
      <c r="T1009" s="96" t="str">
        <f t="shared" si="77"/>
        <v/>
      </c>
    </row>
    <row r="1010" spans="1:20" ht="15" customHeight="1">
      <c r="A1010" s="101"/>
      <c r="B1010" s="102"/>
      <c r="C1010" s="102"/>
      <c r="D1010" s="102"/>
      <c r="E1010" s="102"/>
      <c r="F1010" s="102"/>
      <c r="G1010" s="103"/>
      <c r="H1010" s="102"/>
      <c r="I1010" s="49"/>
      <c r="J1010" s="95">
        <f t="shared" si="78"/>
        <v>0</v>
      </c>
      <c r="K1010" s="96">
        <f t="shared" si="79"/>
        <v>0</v>
      </c>
      <c r="L1010" s="96">
        <f>(D1010='SOLICITUD INSCRIPCIÓN'!$D$8)*1</f>
        <v>1</v>
      </c>
      <c r="M1010" s="96">
        <f>(RANK($L1010,$L$2:$L$1500,0)+COUNTIF($L$2:$L1010,L1010)-1)*L1010</f>
        <v>1009</v>
      </c>
      <c r="N1010" s="96">
        <f>((D1010='SOLICITUD INSCRIPCIÓN'!$D$8)*1)*J1010</f>
        <v>0</v>
      </c>
      <c r="O1010" s="96">
        <f>(RANK($N1010,$N$2:$N$1500,0)+COUNTIF($N$2:$N1010,N1010)-1)*N1010</f>
        <v>0</v>
      </c>
      <c r="P1010" s="96">
        <f>((D1010='SOLICITUD INSCRIPCIÓN'!$D$8)*1)*K1010</f>
        <v>0</v>
      </c>
      <c r="Q1010" s="96">
        <f>(RANK($P1010,$P$2:$P$1500,0)+COUNTIF($P$2:$P1010,P1010)-1)*P1010</f>
        <v>0</v>
      </c>
      <c r="R1010" s="96">
        <f t="shared" si="75"/>
        <v>0</v>
      </c>
      <c r="S1010" s="96" t="str">
        <f t="shared" si="76"/>
        <v/>
      </c>
      <c r="T1010" s="96" t="str">
        <f t="shared" si="77"/>
        <v/>
      </c>
    </row>
    <row r="1011" spans="1:20" ht="15" customHeight="1">
      <c r="A1011" s="101"/>
      <c r="B1011" s="102"/>
      <c r="C1011" s="102"/>
      <c r="D1011" s="102"/>
      <c r="E1011" s="102"/>
      <c r="F1011" s="102"/>
      <c r="G1011" s="103"/>
      <c r="H1011" s="102"/>
      <c r="I1011" s="49"/>
      <c r="J1011" s="95">
        <f t="shared" si="78"/>
        <v>0</v>
      </c>
      <c r="K1011" s="96">
        <f t="shared" si="79"/>
        <v>0</v>
      </c>
      <c r="L1011" s="96">
        <f>(D1011='SOLICITUD INSCRIPCIÓN'!$D$8)*1</f>
        <v>1</v>
      </c>
      <c r="M1011" s="96">
        <f>(RANK($L1011,$L$2:$L$1500,0)+COUNTIF($L$2:$L1011,L1011)-1)*L1011</f>
        <v>1010</v>
      </c>
      <c r="N1011" s="96">
        <f>((D1011='SOLICITUD INSCRIPCIÓN'!$D$8)*1)*J1011</f>
        <v>0</v>
      </c>
      <c r="O1011" s="96">
        <f>(RANK($N1011,$N$2:$N$1500,0)+COUNTIF($N$2:$N1011,N1011)-1)*N1011</f>
        <v>0</v>
      </c>
      <c r="P1011" s="96">
        <f>((D1011='SOLICITUD INSCRIPCIÓN'!$D$8)*1)*K1011</f>
        <v>0</v>
      </c>
      <c r="Q1011" s="96">
        <f>(RANK($P1011,$P$2:$P$1500,0)+COUNTIF($P$2:$P1011,P1011)-1)*P1011</f>
        <v>0</v>
      </c>
      <c r="R1011" s="96">
        <f t="shared" si="75"/>
        <v>0</v>
      </c>
      <c r="S1011" s="96" t="str">
        <f t="shared" si="76"/>
        <v/>
      </c>
      <c r="T1011" s="96" t="str">
        <f t="shared" si="77"/>
        <v/>
      </c>
    </row>
    <row r="1012" spans="1:20" ht="15" customHeight="1">
      <c r="A1012" s="101"/>
      <c r="B1012" s="102"/>
      <c r="C1012" s="102"/>
      <c r="D1012" s="102"/>
      <c r="E1012" s="102"/>
      <c r="F1012" s="102"/>
      <c r="G1012" s="103"/>
      <c r="H1012" s="102"/>
      <c r="I1012" s="49"/>
      <c r="J1012" s="95">
        <f t="shared" si="78"/>
        <v>0</v>
      </c>
      <c r="K1012" s="96">
        <f t="shared" si="79"/>
        <v>0</v>
      </c>
      <c r="L1012" s="96">
        <f>(D1012='SOLICITUD INSCRIPCIÓN'!$D$8)*1</f>
        <v>1</v>
      </c>
      <c r="M1012" s="96">
        <f>(RANK($L1012,$L$2:$L$1500,0)+COUNTIF($L$2:$L1012,L1012)-1)*L1012</f>
        <v>1011</v>
      </c>
      <c r="N1012" s="96">
        <f>((D1012='SOLICITUD INSCRIPCIÓN'!$D$8)*1)*J1012</f>
        <v>0</v>
      </c>
      <c r="O1012" s="96">
        <f>(RANK($N1012,$N$2:$N$1500,0)+COUNTIF($N$2:$N1012,N1012)-1)*N1012</f>
        <v>0</v>
      </c>
      <c r="P1012" s="96">
        <f>((D1012='SOLICITUD INSCRIPCIÓN'!$D$8)*1)*K1012</f>
        <v>0</v>
      </c>
      <c r="Q1012" s="96">
        <f>(RANK($P1012,$P$2:$P$1500,0)+COUNTIF($P$2:$P1012,P1012)-1)*P1012</f>
        <v>0</v>
      </c>
      <c r="R1012" s="96">
        <f t="shared" si="75"/>
        <v>0</v>
      </c>
      <c r="S1012" s="96" t="str">
        <f t="shared" si="76"/>
        <v/>
      </c>
      <c r="T1012" s="96" t="str">
        <f t="shared" si="77"/>
        <v/>
      </c>
    </row>
    <row r="1013" spans="1:20" ht="15" customHeight="1">
      <c r="A1013" s="101"/>
      <c r="B1013" s="102"/>
      <c r="C1013" s="102"/>
      <c r="D1013" s="102"/>
      <c r="E1013" s="102"/>
      <c r="F1013" s="102"/>
      <c r="G1013" s="103"/>
      <c r="H1013" s="102"/>
      <c r="I1013" s="49"/>
      <c r="J1013" s="95">
        <f t="shared" si="78"/>
        <v>0</v>
      </c>
      <c r="K1013" s="96">
        <f t="shared" si="79"/>
        <v>0</v>
      </c>
      <c r="L1013" s="96">
        <f>(D1013='SOLICITUD INSCRIPCIÓN'!$D$8)*1</f>
        <v>1</v>
      </c>
      <c r="M1013" s="96">
        <f>(RANK($L1013,$L$2:$L$1500,0)+COUNTIF($L$2:$L1013,L1013)-1)*L1013</f>
        <v>1012</v>
      </c>
      <c r="N1013" s="96">
        <f>((D1013='SOLICITUD INSCRIPCIÓN'!$D$8)*1)*J1013</f>
        <v>0</v>
      </c>
      <c r="O1013" s="96">
        <f>(RANK($N1013,$N$2:$N$1500,0)+COUNTIF($N$2:$N1013,N1013)-1)*N1013</f>
        <v>0</v>
      </c>
      <c r="P1013" s="96">
        <f>((D1013='SOLICITUD INSCRIPCIÓN'!$D$8)*1)*K1013</f>
        <v>0</v>
      </c>
      <c r="Q1013" s="96">
        <f>(RANK($P1013,$P$2:$P$1500,0)+COUNTIF($P$2:$P1013,P1013)-1)*P1013</f>
        <v>0</v>
      </c>
      <c r="R1013" s="96">
        <f t="shared" si="75"/>
        <v>0</v>
      </c>
      <c r="S1013" s="96" t="str">
        <f t="shared" si="76"/>
        <v/>
      </c>
      <c r="T1013" s="96" t="str">
        <f t="shared" si="77"/>
        <v/>
      </c>
    </row>
    <row r="1014" spans="1:20" ht="15" customHeight="1">
      <c r="A1014" s="101"/>
      <c r="B1014" s="102"/>
      <c r="C1014" s="102"/>
      <c r="D1014" s="102"/>
      <c r="E1014" s="102"/>
      <c r="F1014" s="102"/>
      <c r="G1014" s="103"/>
      <c r="H1014" s="102"/>
      <c r="I1014" s="49"/>
      <c r="J1014" s="95">
        <f t="shared" si="78"/>
        <v>0</v>
      </c>
      <c r="K1014" s="96">
        <f t="shared" si="79"/>
        <v>0</v>
      </c>
      <c r="L1014" s="96">
        <f>(D1014='SOLICITUD INSCRIPCIÓN'!$D$8)*1</f>
        <v>1</v>
      </c>
      <c r="M1014" s="96">
        <f>(RANK($L1014,$L$2:$L$1500,0)+COUNTIF($L$2:$L1014,L1014)-1)*L1014</f>
        <v>1013</v>
      </c>
      <c r="N1014" s="96">
        <f>((D1014='SOLICITUD INSCRIPCIÓN'!$D$8)*1)*J1014</f>
        <v>0</v>
      </c>
      <c r="O1014" s="96">
        <f>(RANK($N1014,$N$2:$N$1500,0)+COUNTIF($N$2:$N1014,N1014)-1)*N1014</f>
        <v>0</v>
      </c>
      <c r="P1014" s="96">
        <f>((D1014='SOLICITUD INSCRIPCIÓN'!$D$8)*1)*K1014</f>
        <v>0</v>
      </c>
      <c r="Q1014" s="96">
        <f>(RANK($P1014,$P$2:$P$1500,0)+COUNTIF($P$2:$P1014,P1014)-1)*P1014</f>
        <v>0</v>
      </c>
      <c r="R1014" s="96">
        <f t="shared" si="75"/>
        <v>0</v>
      </c>
      <c r="S1014" s="96" t="str">
        <f t="shared" si="76"/>
        <v/>
      </c>
      <c r="T1014" s="96" t="str">
        <f t="shared" si="77"/>
        <v/>
      </c>
    </row>
    <row r="1015" spans="1:20" ht="15" customHeight="1">
      <c r="A1015" s="101"/>
      <c r="B1015" s="102"/>
      <c r="C1015" s="102"/>
      <c r="D1015" s="102"/>
      <c r="E1015" s="102"/>
      <c r="F1015" s="102"/>
      <c r="G1015" s="103"/>
      <c r="H1015" s="102"/>
      <c r="I1015" s="49"/>
      <c r="J1015" s="95">
        <f t="shared" si="78"/>
        <v>0</v>
      </c>
      <c r="K1015" s="96">
        <f t="shared" si="79"/>
        <v>0</v>
      </c>
      <c r="L1015" s="96">
        <f>(D1015='SOLICITUD INSCRIPCIÓN'!$D$8)*1</f>
        <v>1</v>
      </c>
      <c r="M1015" s="96">
        <f>(RANK($L1015,$L$2:$L$1500,0)+COUNTIF($L$2:$L1015,L1015)-1)*L1015</f>
        <v>1014</v>
      </c>
      <c r="N1015" s="96">
        <f>((D1015='SOLICITUD INSCRIPCIÓN'!$D$8)*1)*J1015</f>
        <v>0</v>
      </c>
      <c r="O1015" s="96">
        <f>(RANK($N1015,$N$2:$N$1500,0)+COUNTIF($N$2:$N1015,N1015)-1)*N1015</f>
        <v>0</v>
      </c>
      <c r="P1015" s="96">
        <f>((D1015='SOLICITUD INSCRIPCIÓN'!$D$8)*1)*K1015</f>
        <v>0</v>
      </c>
      <c r="Q1015" s="96">
        <f>(RANK($P1015,$P$2:$P$1500,0)+COUNTIF($P$2:$P1015,P1015)-1)*P1015</f>
        <v>0</v>
      </c>
      <c r="R1015" s="96">
        <f t="shared" si="75"/>
        <v>0</v>
      </c>
      <c r="S1015" s="96" t="str">
        <f t="shared" si="76"/>
        <v/>
      </c>
      <c r="T1015" s="96" t="str">
        <f t="shared" si="77"/>
        <v/>
      </c>
    </row>
    <row r="1016" spans="1:20" ht="15" customHeight="1">
      <c r="A1016" s="101"/>
      <c r="B1016" s="102"/>
      <c r="C1016" s="102"/>
      <c r="D1016" s="102"/>
      <c r="E1016" s="102"/>
      <c r="F1016" s="102"/>
      <c r="G1016" s="103"/>
      <c r="H1016" s="102"/>
      <c r="I1016" s="49"/>
      <c r="J1016" s="95">
        <f t="shared" si="78"/>
        <v>0</v>
      </c>
      <c r="K1016" s="96">
        <f t="shared" si="79"/>
        <v>0</v>
      </c>
      <c r="L1016" s="96">
        <f>(D1016='SOLICITUD INSCRIPCIÓN'!$D$8)*1</f>
        <v>1</v>
      </c>
      <c r="M1016" s="96">
        <f>(RANK($L1016,$L$2:$L$1500,0)+COUNTIF($L$2:$L1016,L1016)-1)*L1016</f>
        <v>1015</v>
      </c>
      <c r="N1016" s="96">
        <f>((D1016='SOLICITUD INSCRIPCIÓN'!$D$8)*1)*J1016</f>
        <v>0</v>
      </c>
      <c r="O1016" s="96">
        <f>(RANK($N1016,$N$2:$N$1500,0)+COUNTIF($N$2:$N1016,N1016)-1)*N1016</f>
        <v>0</v>
      </c>
      <c r="P1016" s="96">
        <f>((D1016='SOLICITUD INSCRIPCIÓN'!$D$8)*1)*K1016</f>
        <v>0</v>
      </c>
      <c r="Q1016" s="96">
        <f>(RANK($P1016,$P$2:$P$1500,0)+COUNTIF($P$2:$P1016,P1016)-1)*P1016</f>
        <v>0</v>
      </c>
      <c r="R1016" s="96">
        <f t="shared" si="75"/>
        <v>0</v>
      </c>
      <c r="S1016" s="96" t="str">
        <f t="shared" si="76"/>
        <v/>
      </c>
      <c r="T1016" s="96" t="str">
        <f t="shared" si="77"/>
        <v/>
      </c>
    </row>
    <row r="1017" spans="1:20" ht="15" customHeight="1">
      <c r="A1017" s="101"/>
      <c r="B1017" s="102"/>
      <c r="C1017" s="102"/>
      <c r="D1017" s="102"/>
      <c r="E1017" s="102"/>
      <c r="F1017" s="102"/>
      <c r="G1017" s="103"/>
      <c r="H1017" s="102"/>
      <c r="I1017" s="49"/>
      <c r="J1017" s="95">
        <f t="shared" si="78"/>
        <v>0</v>
      </c>
      <c r="K1017" s="96">
        <f t="shared" si="79"/>
        <v>0</v>
      </c>
      <c r="L1017" s="96">
        <f>(D1017='SOLICITUD INSCRIPCIÓN'!$D$8)*1</f>
        <v>1</v>
      </c>
      <c r="M1017" s="96">
        <f>(RANK($L1017,$L$2:$L$1500,0)+COUNTIF($L$2:$L1017,L1017)-1)*L1017</f>
        <v>1016</v>
      </c>
      <c r="N1017" s="96">
        <f>((D1017='SOLICITUD INSCRIPCIÓN'!$D$8)*1)*J1017</f>
        <v>0</v>
      </c>
      <c r="O1017" s="96">
        <f>(RANK($N1017,$N$2:$N$1500,0)+COUNTIF($N$2:$N1017,N1017)-1)*N1017</f>
        <v>0</v>
      </c>
      <c r="P1017" s="96">
        <f>((D1017='SOLICITUD INSCRIPCIÓN'!$D$8)*1)*K1017</f>
        <v>0</v>
      </c>
      <c r="Q1017" s="96">
        <f>(RANK($P1017,$P$2:$P$1500,0)+COUNTIF($P$2:$P1017,P1017)-1)*P1017</f>
        <v>0</v>
      </c>
      <c r="R1017" s="96">
        <f t="shared" si="75"/>
        <v>0</v>
      </c>
      <c r="S1017" s="96" t="str">
        <f t="shared" si="76"/>
        <v/>
      </c>
      <c r="T1017" s="96" t="str">
        <f t="shared" si="77"/>
        <v/>
      </c>
    </row>
    <row r="1018" spans="1:20" ht="15" customHeight="1">
      <c r="A1018" s="101"/>
      <c r="B1018" s="102"/>
      <c r="C1018" s="102"/>
      <c r="D1018" s="102"/>
      <c r="E1018" s="102"/>
      <c r="F1018" s="102"/>
      <c r="G1018" s="103"/>
      <c r="H1018" s="102"/>
      <c r="I1018" s="49"/>
      <c r="J1018" s="95">
        <f t="shared" si="78"/>
        <v>0</v>
      </c>
      <c r="K1018" s="96">
        <f t="shared" si="79"/>
        <v>0</v>
      </c>
      <c r="L1018" s="96">
        <f>(D1018='SOLICITUD INSCRIPCIÓN'!$D$8)*1</f>
        <v>1</v>
      </c>
      <c r="M1018" s="96">
        <f>(RANK($L1018,$L$2:$L$1500,0)+COUNTIF($L$2:$L1018,L1018)-1)*L1018</f>
        <v>1017</v>
      </c>
      <c r="N1018" s="96">
        <f>((D1018='SOLICITUD INSCRIPCIÓN'!$D$8)*1)*J1018</f>
        <v>0</v>
      </c>
      <c r="O1018" s="96">
        <f>(RANK($N1018,$N$2:$N$1500,0)+COUNTIF($N$2:$N1018,N1018)-1)*N1018</f>
        <v>0</v>
      </c>
      <c r="P1018" s="96">
        <f>((D1018='SOLICITUD INSCRIPCIÓN'!$D$8)*1)*K1018</f>
        <v>0</v>
      </c>
      <c r="Q1018" s="96">
        <f>(RANK($P1018,$P$2:$P$1500,0)+COUNTIF($P$2:$P1018,P1018)-1)*P1018</f>
        <v>0</v>
      </c>
      <c r="R1018" s="96">
        <f t="shared" si="75"/>
        <v>0</v>
      </c>
      <c r="S1018" s="96" t="str">
        <f t="shared" si="76"/>
        <v/>
      </c>
      <c r="T1018" s="96" t="str">
        <f t="shared" si="77"/>
        <v/>
      </c>
    </row>
    <row r="1019" spans="1:20" ht="15" customHeight="1">
      <c r="A1019" s="101"/>
      <c r="B1019" s="102"/>
      <c r="C1019" s="102"/>
      <c r="D1019" s="102"/>
      <c r="E1019" s="102"/>
      <c r="F1019" s="102"/>
      <c r="G1019" s="103"/>
      <c r="H1019" s="102"/>
      <c r="I1019" s="49"/>
      <c r="J1019" s="95">
        <f t="shared" si="78"/>
        <v>0</v>
      </c>
      <c r="K1019" s="96">
        <f t="shared" si="79"/>
        <v>0</v>
      </c>
      <c r="L1019" s="96">
        <f>(D1019='SOLICITUD INSCRIPCIÓN'!$D$8)*1</f>
        <v>1</v>
      </c>
      <c r="M1019" s="96">
        <f>(RANK($L1019,$L$2:$L$1500,0)+COUNTIF($L$2:$L1019,L1019)-1)*L1019</f>
        <v>1018</v>
      </c>
      <c r="N1019" s="96">
        <f>((D1019='SOLICITUD INSCRIPCIÓN'!$D$8)*1)*J1019</f>
        <v>0</v>
      </c>
      <c r="O1019" s="96">
        <f>(RANK($N1019,$N$2:$N$1500,0)+COUNTIF($N$2:$N1019,N1019)-1)*N1019</f>
        <v>0</v>
      </c>
      <c r="P1019" s="96">
        <f>((D1019='SOLICITUD INSCRIPCIÓN'!$D$8)*1)*K1019</f>
        <v>0</v>
      </c>
      <c r="Q1019" s="96">
        <f>(RANK($P1019,$P$2:$P$1500,0)+COUNTIF($P$2:$P1019,P1019)-1)*P1019</f>
        <v>0</v>
      </c>
      <c r="R1019" s="96">
        <f t="shared" si="75"/>
        <v>0</v>
      </c>
      <c r="S1019" s="96" t="str">
        <f t="shared" si="76"/>
        <v/>
      </c>
      <c r="T1019" s="96" t="str">
        <f t="shared" si="77"/>
        <v/>
      </c>
    </row>
    <row r="1020" spans="1:20" ht="15" customHeight="1">
      <c r="A1020" s="101"/>
      <c r="B1020" s="102"/>
      <c r="C1020" s="102"/>
      <c r="D1020" s="102"/>
      <c r="E1020" s="102"/>
      <c r="F1020" s="102"/>
      <c r="G1020" s="103"/>
      <c r="H1020" s="102"/>
      <c r="I1020" s="49"/>
      <c r="J1020" s="95">
        <f t="shared" si="78"/>
        <v>0</v>
      </c>
      <c r="K1020" s="96">
        <f t="shared" si="79"/>
        <v>0</v>
      </c>
      <c r="L1020" s="96">
        <f>(D1020='SOLICITUD INSCRIPCIÓN'!$D$8)*1</f>
        <v>1</v>
      </c>
      <c r="M1020" s="96">
        <f>(RANK($L1020,$L$2:$L$1500,0)+COUNTIF($L$2:$L1020,L1020)-1)*L1020</f>
        <v>1019</v>
      </c>
      <c r="N1020" s="96">
        <f>((D1020='SOLICITUD INSCRIPCIÓN'!$D$8)*1)*J1020</f>
        <v>0</v>
      </c>
      <c r="O1020" s="96">
        <f>(RANK($N1020,$N$2:$N$1500,0)+COUNTIF($N$2:$N1020,N1020)-1)*N1020</f>
        <v>0</v>
      </c>
      <c r="P1020" s="96">
        <f>((D1020='SOLICITUD INSCRIPCIÓN'!$D$8)*1)*K1020</f>
        <v>0</v>
      </c>
      <c r="Q1020" s="96">
        <f>(RANK($P1020,$P$2:$P$1500,0)+COUNTIF($P$2:$P1020,P1020)-1)*P1020</f>
        <v>0</v>
      </c>
      <c r="R1020" s="96">
        <f t="shared" si="75"/>
        <v>0</v>
      </c>
      <c r="S1020" s="96" t="str">
        <f t="shared" si="76"/>
        <v/>
      </c>
      <c r="T1020" s="96" t="str">
        <f t="shared" si="77"/>
        <v/>
      </c>
    </row>
    <row r="1021" spans="1:20" ht="15" customHeight="1">
      <c r="A1021" s="101"/>
      <c r="B1021" s="102"/>
      <c r="C1021" s="102"/>
      <c r="D1021" s="102"/>
      <c r="E1021" s="102"/>
      <c r="F1021" s="102"/>
      <c r="G1021" s="103"/>
      <c r="H1021" s="102"/>
      <c r="I1021" s="49"/>
      <c r="J1021" s="95">
        <f t="shared" si="78"/>
        <v>0</v>
      </c>
      <c r="K1021" s="96">
        <f t="shared" si="79"/>
        <v>0</v>
      </c>
      <c r="L1021" s="96">
        <f>(D1021='SOLICITUD INSCRIPCIÓN'!$D$8)*1</f>
        <v>1</v>
      </c>
      <c r="M1021" s="96">
        <f>(RANK($L1021,$L$2:$L$1500,0)+COUNTIF($L$2:$L1021,L1021)-1)*L1021</f>
        <v>1020</v>
      </c>
      <c r="N1021" s="96">
        <f>((D1021='SOLICITUD INSCRIPCIÓN'!$D$8)*1)*J1021</f>
        <v>0</v>
      </c>
      <c r="O1021" s="96">
        <f>(RANK($N1021,$N$2:$N$1500,0)+COUNTIF($N$2:$N1021,N1021)-1)*N1021</f>
        <v>0</v>
      </c>
      <c r="P1021" s="96">
        <f>((D1021='SOLICITUD INSCRIPCIÓN'!$D$8)*1)*K1021</f>
        <v>0</v>
      </c>
      <c r="Q1021" s="96">
        <f>(RANK($P1021,$P$2:$P$1500,0)+COUNTIF($P$2:$P1021,P1021)-1)*P1021</f>
        <v>0</v>
      </c>
      <c r="R1021" s="96">
        <f t="shared" si="75"/>
        <v>0</v>
      </c>
      <c r="S1021" s="96" t="str">
        <f t="shared" si="76"/>
        <v/>
      </c>
      <c r="T1021" s="96" t="str">
        <f t="shared" si="77"/>
        <v/>
      </c>
    </row>
    <row r="1022" spans="1:20" ht="15" customHeight="1">
      <c r="A1022" s="101"/>
      <c r="B1022" s="102"/>
      <c r="C1022" s="102"/>
      <c r="D1022" s="102"/>
      <c r="E1022" s="102"/>
      <c r="F1022" s="102"/>
      <c r="G1022" s="103"/>
      <c r="H1022" s="102"/>
      <c r="I1022" s="49"/>
      <c r="J1022" s="95">
        <f t="shared" si="78"/>
        <v>0</v>
      </c>
      <c r="K1022" s="96">
        <f t="shared" si="79"/>
        <v>0</v>
      </c>
      <c r="L1022" s="96">
        <f>(D1022='SOLICITUD INSCRIPCIÓN'!$D$8)*1</f>
        <v>1</v>
      </c>
      <c r="M1022" s="96">
        <f>(RANK($L1022,$L$2:$L$1500,0)+COUNTIF($L$2:$L1022,L1022)-1)*L1022</f>
        <v>1021</v>
      </c>
      <c r="N1022" s="96">
        <f>((D1022='SOLICITUD INSCRIPCIÓN'!$D$8)*1)*J1022</f>
        <v>0</v>
      </c>
      <c r="O1022" s="96">
        <f>(RANK($N1022,$N$2:$N$1500,0)+COUNTIF($N$2:$N1022,N1022)-1)*N1022</f>
        <v>0</v>
      </c>
      <c r="P1022" s="96">
        <f>((D1022='SOLICITUD INSCRIPCIÓN'!$D$8)*1)*K1022</f>
        <v>0</v>
      </c>
      <c r="Q1022" s="96">
        <f>(RANK($P1022,$P$2:$P$1500,0)+COUNTIF($P$2:$P1022,P1022)-1)*P1022</f>
        <v>0</v>
      </c>
      <c r="R1022" s="96">
        <f t="shared" si="75"/>
        <v>0</v>
      </c>
      <c r="S1022" s="96" t="str">
        <f t="shared" si="76"/>
        <v/>
      </c>
      <c r="T1022" s="96" t="str">
        <f t="shared" si="77"/>
        <v/>
      </c>
    </row>
    <row r="1023" spans="1:20" ht="15" customHeight="1">
      <c r="A1023" s="101"/>
      <c r="B1023" s="102"/>
      <c r="C1023" s="102"/>
      <c r="D1023" s="102"/>
      <c r="E1023" s="102"/>
      <c r="F1023" s="102"/>
      <c r="G1023" s="103"/>
      <c r="H1023" s="102"/>
      <c r="I1023" s="49"/>
      <c r="J1023" s="95">
        <f t="shared" si="78"/>
        <v>0</v>
      </c>
      <c r="K1023" s="96">
        <f t="shared" si="79"/>
        <v>0</v>
      </c>
      <c r="L1023" s="96">
        <f>(D1023='SOLICITUD INSCRIPCIÓN'!$D$8)*1</f>
        <v>1</v>
      </c>
      <c r="M1023" s="96">
        <f>(RANK($L1023,$L$2:$L$1500,0)+COUNTIF($L$2:$L1023,L1023)-1)*L1023</f>
        <v>1022</v>
      </c>
      <c r="N1023" s="96">
        <f>((D1023='SOLICITUD INSCRIPCIÓN'!$D$8)*1)*J1023</f>
        <v>0</v>
      </c>
      <c r="O1023" s="96">
        <f>(RANK($N1023,$N$2:$N$1500,0)+COUNTIF($N$2:$N1023,N1023)-1)*N1023</f>
        <v>0</v>
      </c>
      <c r="P1023" s="96">
        <f>((D1023='SOLICITUD INSCRIPCIÓN'!$D$8)*1)*K1023</f>
        <v>0</v>
      </c>
      <c r="Q1023" s="96">
        <f>(RANK($P1023,$P$2:$P$1500,0)+COUNTIF($P$2:$P1023,P1023)-1)*P1023</f>
        <v>0</v>
      </c>
      <c r="R1023" s="96">
        <f t="shared" si="75"/>
        <v>0</v>
      </c>
      <c r="S1023" s="96" t="str">
        <f t="shared" si="76"/>
        <v/>
      </c>
      <c r="T1023" s="96" t="str">
        <f t="shared" si="77"/>
        <v/>
      </c>
    </row>
    <row r="1024" spans="1:20" ht="15" customHeight="1">
      <c r="A1024" s="101"/>
      <c r="B1024" s="102"/>
      <c r="C1024" s="102"/>
      <c r="D1024" s="102"/>
      <c r="E1024" s="102"/>
      <c r="F1024" s="102"/>
      <c r="G1024" s="103"/>
      <c r="H1024" s="102"/>
      <c r="I1024" s="49"/>
      <c r="J1024" s="95">
        <f t="shared" si="78"/>
        <v>0</v>
      </c>
      <c r="K1024" s="96">
        <f t="shared" si="79"/>
        <v>0</v>
      </c>
      <c r="L1024" s="96">
        <f>(D1024='SOLICITUD INSCRIPCIÓN'!$D$8)*1</f>
        <v>1</v>
      </c>
      <c r="M1024" s="96">
        <f>(RANK($L1024,$L$2:$L$1500,0)+COUNTIF($L$2:$L1024,L1024)-1)*L1024</f>
        <v>1023</v>
      </c>
      <c r="N1024" s="96">
        <f>((D1024='SOLICITUD INSCRIPCIÓN'!$D$8)*1)*J1024</f>
        <v>0</v>
      </c>
      <c r="O1024" s="96">
        <f>(RANK($N1024,$N$2:$N$1500,0)+COUNTIF($N$2:$N1024,N1024)-1)*N1024</f>
        <v>0</v>
      </c>
      <c r="P1024" s="96">
        <f>((D1024='SOLICITUD INSCRIPCIÓN'!$D$8)*1)*K1024</f>
        <v>0</v>
      </c>
      <c r="Q1024" s="96">
        <f>(RANK($P1024,$P$2:$P$1500,0)+COUNTIF($P$2:$P1024,P1024)-1)*P1024</f>
        <v>0</v>
      </c>
      <c r="R1024" s="96">
        <f t="shared" si="75"/>
        <v>0</v>
      </c>
      <c r="S1024" s="96" t="str">
        <f t="shared" si="76"/>
        <v/>
      </c>
      <c r="T1024" s="96" t="str">
        <f t="shared" si="77"/>
        <v/>
      </c>
    </row>
    <row r="1025" spans="1:20" ht="15" customHeight="1">
      <c r="A1025" s="101"/>
      <c r="B1025" s="102"/>
      <c r="C1025" s="102"/>
      <c r="D1025" s="102"/>
      <c r="E1025" s="102"/>
      <c r="F1025" s="102"/>
      <c r="G1025" s="103"/>
      <c r="H1025" s="102"/>
      <c r="I1025" s="49"/>
      <c r="J1025" s="95">
        <f t="shared" si="78"/>
        <v>0</v>
      </c>
      <c r="K1025" s="96">
        <f t="shared" si="79"/>
        <v>0</v>
      </c>
      <c r="L1025" s="96">
        <f>(D1025='SOLICITUD INSCRIPCIÓN'!$D$8)*1</f>
        <v>1</v>
      </c>
      <c r="M1025" s="96">
        <f>(RANK($L1025,$L$2:$L$1500,0)+COUNTIF($L$2:$L1025,L1025)-1)*L1025</f>
        <v>1024</v>
      </c>
      <c r="N1025" s="96">
        <f>((D1025='SOLICITUD INSCRIPCIÓN'!$D$8)*1)*J1025</f>
        <v>0</v>
      </c>
      <c r="O1025" s="96">
        <f>(RANK($N1025,$N$2:$N$1500,0)+COUNTIF($N$2:$N1025,N1025)-1)*N1025</f>
        <v>0</v>
      </c>
      <c r="P1025" s="96">
        <f>((D1025='SOLICITUD INSCRIPCIÓN'!$D$8)*1)*K1025</f>
        <v>0</v>
      </c>
      <c r="Q1025" s="96">
        <f>(RANK($P1025,$P$2:$P$1500,0)+COUNTIF($P$2:$P1025,P1025)-1)*P1025</f>
        <v>0</v>
      </c>
      <c r="R1025" s="96">
        <f t="shared" si="75"/>
        <v>0</v>
      </c>
      <c r="S1025" s="96" t="str">
        <f t="shared" si="76"/>
        <v/>
      </c>
      <c r="T1025" s="96" t="str">
        <f t="shared" si="77"/>
        <v/>
      </c>
    </row>
    <row r="1026" spans="1:20" ht="15" customHeight="1">
      <c r="A1026" s="101"/>
      <c r="B1026" s="102"/>
      <c r="C1026" s="102"/>
      <c r="D1026" s="102"/>
      <c r="E1026" s="102"/>
      <c r="F1026" s="102"/>
      <c r="G1026" s="103"/>
      <c r="H1026" s="102"/>
      <c r="I1026" s="49"/>
      <c r="J1026" s="95">
        <f t="shared" si="78"/>
        <v>0</v>
      </c>
      <c r="K1026" s="96">
        <f t="shared" si="79"/>
        <v>0</v>
      </c>
      <c r="L1026" s="96">
        <f>(D1026='SOLICITUD INSCRIPCIÓN'!$D$8)*1</f>
        <v>1</v>
      </c>
      <c r="M1026" s="96">
        <f>(RANK($L1026,$L$2:$L$1500,0)+COUNTIF($L$2:$L1026,L1026)-1)*L1026</f>
        <v>1025</v>
      </c>
      <c r="N1026" s="96">
        <f>((D1026='SOLICITUD INSCRIPCIÓN'!$D$8)*1)*J1026</f>
        <v>0</v>
      </c>
      <c r="O1026" s="96">
        <f>(RANK($N1026,$N$2:$N$1500,0)+COUNTIF($N$2:$N1026,N1026)-1)*N1026</f>
        <v>0</v>
      </c>
      <c r="P1026" s="96">
        <f>((D1026='SOLICITUD INSCRIPCIÓN'!$D$8)*1)*K1026</f>
        <v>0</v>
      </c>
      <c r="Q1026" s="96">
        <f>(RANK($P1026,$P$2:$P$1500,0)+COUNTIF($P$2:$P1026,P1026)-1)*P1026</f>
        <v>0</v>
      </c>
      <c r="R1026" s="96">
        <f t="shared" ref="R1026:R1089" si="80">IFERROR(INDEX(registros,MATCH(ROW()-1,$M$2:$M$1500,0),1),"")</f>
        <v>0</v>
      </c>
      <c r="S1026" s="96" t="str">
        <f t="shared" ref="S1026:S1089" si="81">IFERROR(INDEX(registros,MATCH(ROW()-1,$O$2:$O$1500,0),1),"")</f>
        <v/>
      </c>
      <c r="T1026" s="96" t="str">
        <f t="shared" ref="T1026:T1089" si="82">IFERROR(INDEX(registros,MATCH(ROW()-1,$Q$2:$Q$1500,0),1),"")</f>
        <v/>
      </c>
    </row>
    <row r="1027" spans="1:20" ht="15" customHeight="1">
      <c r="A1027" s="101"/>
      <c r="B1027" s="102"/>
      <c r="C1027" s="102"/>
      <c r="D1027" s="102"/>
      <c r="E1027" s="102"/>
      <c r="F1027" s="102"/>
      <c r="G1027" s="103"/>
      <c r="H1027" s="102"/>
      <c r="I1027" s="49"/>
      <c r="J1027" s="95">
        <f t="shared" ref="J1027:J1090" si="83">(I1027=$J$1)*1</f>
        <v>0</v>
      </c>
      <c r="K1027" s="96">
        <f t="shared" ref="K1027:K1090" si="84">(I1027=$K$1)*1</f>
        <v>0</v>
      </c>
      <c r="L1027" s="96">
        <f>(D1027='SOLICITUD INSCRIPCIÓN'!$D$8)*1</f>
        <v>1</v>
      </c>
      <c r="M1027" s="96">
        <f>(RANK($L1027,$L$2:$L$1500,0)+COUNTIF($L$2:$L1027,L1027)-1)*L1027</f>
        <v>1026</v>
      </c>
      <c r="N1027" s="96">
        <f>((D1027='SOLICITUD INSCRIPCIÓN'!$D$8)*1)*J1027</f>
        <v>0</v>
      </c>
      <c r="O1027" s="96">
        <f>(RANK($N1027,$N$2:$N$1500,0)+COUNTIF($N$2:$N1027,N1027)-1)*N1027</f>
        <v>0</v>
      </c>
      <c r="P1027" s="96">
        <f>((D1027='SOLICITUD INSCRIPCIÓN'!$D$8)*1)*K1027</f>
        <v>0</v>
      </c>
      <c r="Q1027" s="96">
        <f>(RANK($P1027,$P$2:$P$1500,0)+COUNTIF($P$2:$P1027,P1027)-1)*P1027</f>
        <v>0</v>
      </c>
      <c r="R1027" s="96">
        <f t="shared" si="80"/>
        <v>0</v>
      </c>
      <c r="S1027" s="96" t="str">
        <f t="shared" si="81"/>
        <v/>
      </c>
      <c r="T1027" s="96" t="str">
        <f t="shared" si="82"/>
        <v/>
      </c>
    </row>
    <row r="1028" spans="1:20" ht="15" customHeight="1">
      <c r="A1028" s="101"/>
      <c r="B1028" s="102"/>
      <c r="C1028" s="102"/>
      <c r="D1028" s="102"/>
      <c r="E1028" s="102"/>
      <c r="F1028" s="102"/>
      <c r="G1028" s="103"/>
      <c r="H1028" s="102"/>
      <c r="I1028" s="49"/>
      <c r="J1028" s="95">
        <f t="shared" si="83"/>
        <v>0</v>
      </c>
      <c r="K1028" s="96">
        <f t="shared" si="84"/>
        <v>0</v>
      </c>
      <c r="L1028" s="96">
        <f>(D1028='SOLICITUD INSCRIPCIÓN'!$D$8)*1</f>
        <v>1</v>
      </c>
      <c r="M1028" s="96">
        <f>(RANK($L1028,$L$2:$L$1500,0)+COUNTIF($L$2:$L1028,L1028)-1)*L1028</f>
        <v>1027</v>
      </c>
      <c r="N1028" s="96">
        <f>((D1028='SOLICITUD INSCRIPCIÓN'!$D$8)*1)*J1028</f>
        <v>0</v>
      </c>
      <c r="O1028" s="96">
        <f>(RANK($N1028,$N$2:$N$1500,0)+COUNTIF($N$2:$N1028,N1028)-1)*N1028</f>
        <v>0</v>
      </c>
      <c r="P1028" s="96">
        <f>((D1028='SOLICITUD INSCRIPCIÓN'!$D$8)*1)*K1028</f>
        <v>0</v>
      </c>
      <c r="Q1028" s="96">
        <f>(RANK($P1028,$P$2:$P$1500,0)+COUNTIF($P$2:$P1028,P1028)-1)*P1028</f>
        <v>0</v>
      </c>
      <c r="R1028" s="96">
        <f t="shared" si="80"/>
        <v>0</v>
      </c>
      <c r="S1028" s="96" t="str">
        <f t="shared" si="81"/>
        <v/>
      </c>
      <c r="T1028" s="96" t="str">
        <f t="shared" si="82"/>
        <v/>
      </c>
    </row>
    <row r="1029" spans="1:20" ht="15" customHeight="1">
      <c r="A1029" s="101"/>
      <c r="B1029" s="102"/>
      <c r="C1029" s="102"/>
      <c r="D1029" s="102"/>
      <c r="E1029" s="102"/>
      <c r="F1029" s="102"/>
      <c r="G1029" s="103"/>
      <c r="H1029" s="102"/>
      <c r="I1029" s="49"/>
      <c r="J1029" s="95">
        <f t="shared" si="83"/>
        <v>0</v>
      </c>
      <c r="K1029" s="96">
        <f t="shared" si="84"/>
        <v>0</v>
      </c>
      <c r="L1029" s="96">
        <f>(D1029='SOLICITUD INSCRIPCIÓN'!$D$8)*1</f>
        <v>1</v>
      </c>
      <c r="M1029" s="96">
        <f>(RANK($L1029,$L$2:$L$1500,0)+COUNTIF($L$2:$L1029,L1029)-1)*L1029</f>
        <v>1028</v>
      </c>
      <c r="N1029" s="96">
        <f>((D1029='SOLICITUD INSCRIPCIÓN'!$D$8)*1)*J1029</f>
        <v>0</v>
      </c>
      <c r="O1029" s="96">
        <f>(RANK($N1029,$N$2:$N$1500,0)+COUNTIF($N$2:$N1029,N1029)-1)*N1029</f>
        <v>0</v>
      </c>
      <c r="P1029" s="96">
        <f>((D1029='SOLICITUD INSCRIPCIÓN'!$D$8)*1)*K1029</f>
        <v>0</v>
      </c>
      <c r="Q1029" s="96">
        <f>(RANK($P1029,$P$2:$P$1500,0)+COUNTIF($P$2:$P1029,P1029)-1)*P1029</f>
        <v>0</v>
      </c>
      <c r="R1029" s="96">
        <f t="shared" si="80"/>
        <v>0</v>
      </c>
      <c r="S1029" s="96" t="str">
        <f t="shared" si="81"/>
        <v/>
      </c>
      <c r="T1029" s="96" t="str">
        <f t="shared" si="82"/>
        <v/>
      </c>
    </row>
    <row r="1030" spans="1:20" ht="15" customHeight="1">
      <c r="A1030" s="101"/>
      <c r="B1030" s="102"/>
      <c r="C1030" s="102"/>
      <c r="D1030" s="102"/>
      <c r="E1030" s="102"/>
      <c r="F1030" s="102"/>
      <c r="G1030" s="103"/>
      <c r="H1030" s="102"/>
      <c r="I1030" s="49"/>
      <c r="J1030" s="95">
        <f t="shared" si="83"/>
        <v>0</v>
      </c>
      <c r="K1030" s="96">
        <f t="shared" si="84"/>
        <v>0</v>
      </c>
      <c r="L1030" s="96">
        <f>(D1030='SOLICITUD INSCRIPCIÓN'!$D$8)*1</f>
        <v>1</v>
      </c>
      <c r="M1030" s="96">
        <f>(RANK($L1030,$L$2:$L$1500,0)+COUNTIF($L$2:$L1030,L1030)-1)*L1030</f>
        <v>1029</v>
      </c>
      <c r="N1030" s="96">
        <f>((D1030='SOLICITUD INSCRIPCIÓN'!$D$8)*1)*J1030</f>
        <v>0</v>
      </c>
      <c r="O1030" s="96">
        <f>(RANK($N1030,$N$2:$N$1500,0)+COUNTIF($N$2:$N1030,N1030)-1)*N1030</f>
        <v>0</v>
      </c>
      <c r="P1030" s="96">
        <f>((D1030='SOLICITUD INSCRIPCIÓN'!$D$8)*1)*K1030</f>
        <v>0</v>
      </c>
      <c r="Q1030" s="96">
        <f>(RANK($P1030,$P$2:$P$1500,0)+COUNTIF($P$2:$P1030,P1030)-1)*P1030</f>
        <v>0</v>
      </c>
      <c r="R1030" s="96">
        <f t="shared" si="80"/>
        <v>0</v>
      </c>
      <c r="S1030" s="96" t="str">
        <f t="shared" si="81"/>
        <v/>
      </c>
      <c r="T1030" s="96" t="str">
        <f t="shared" si="82"/>
        <v/>
      </c>
    </row>
    <row r="1031" spans="1:20" ht="15" customHeight="1">
      <c r="A1031" s="101"/>
      <c r="B1031" s="102"/>
      <c r="C1031" s="102"/>
      <c r="D1031" s="102"/>
      <c r="E1031" s="102"/>
      <c r="F1031" s="102"/>
      <c r="G1031" s="103"/>
      <c r="H1031" s="102"/>
      <c r="I1031" s="49"/>
      <c r="J1031" s="95">
        <f t="shared" si="83"/>
        <v>0</v>
      </c>
      <c r="K1031" s="96">
        <f t="shared" si="84"/>
        <v>0</v>
      </c>
      <c r="L1031" s="96">
        <f>(D1031='SOLICITUD INSCRIPCIÓN'!$D$8)*1</f>
        <v>1</v>
      </c>
      <c r="M1031" s="96">
        <f>(RANK($L1031,$L$2:$L$1500,0)+COUNTIF($L$2:$L1031,L1031)-1)*L1031</f>
        <v>1030</v>
      </c>
      <c r="N1031" s="96">
        <f>((D1031='SOLICITUD INSCRIPCIÓN'!$D$8)*1)*J1031</f>
        <v>0</v>
      </c>
      <c r="O1031" s="96">
        <f>(RANK($N1031,$N$2:$N$1500,0)+COUNTIF($N$2:$N1031,N1031)-1)*N1031</f>
        <v>0</v>
      </c>
      <c r="P1031" s="96">
        <f>((D1031='SOLICITUD INSCRIPCIÓN'!$D$8)*1)*K1031</f>
        <v>0</v>
      </c>
      <c r="Q1031" s="96">
        <f>(RANK($P1031,$P$2:$P$1500,0)+COUNTIF($P$2:$P1031,P1031)-1)*P1031</f>
        <v>0</v>
      </c>
      <c r="R1031" s="96">
        <f t="shared" si="80"/>
        <v>0</v>
      </c>
      <c r="S1031" s="96" t="str">
        <f t="shared" si="81"/>
        <v/>
      </c>
      <c r="T1031" s="96" t="str">
        <f t="shared" si="82"/>
        <v/>
      </c>
    </row>
    <row r="1032" spans="1:20" ht="15" customHeight="1">
      <c r="A1032" s="101"/>
      <c r="B1032" s="102"/>
      <c r="C1032" s="102"/>
      <c r="D1032" s="102"/>
      <c r="E1032" s="102"/>
      <c r="F1032" s="102"/>
      <c r="G1032" s="103"/>
      <c r="H1032" s="102"/>
      <c r="I1032" s="49"/>
      <c r="J1032" s="95">
        <f t="shared" si="83"/>
        <v>0</v>
      </c>
      <c r="K1032" s="96">
        <f t="shared" si="84"/>
        <v>0</v>
      </c>
      <c r="L1032" s="96">
        <f>(D1032='SOLICITUD INSCRIPCIÓN'!$D$8)*1</f>
        <v>1</v>
      </c>
      <c r="M1032" s="96">
        <f>(RANK($L1032,$L$2:$L$1500,0)+COUNTIF($L$2:$L1032,L1032)-1)*L1032</f>
        <v>1031</v>
      </c>
      <c r="N1032" s="96">
        <f>((D1032='SOLICITUD INSCRIPCIÓN'!$D$8)*1)*J1032</f>
        <v>0</v>
      </c>
      <c r="O1032" s="96">
        <f>(RANK($N1032,$N$2:$N$1500,0)+COUNTIF($N$2:$N1032,N1032)-1)*N1032</f>
        <v>0</v>
      </c>
      <c r="P1032" s="96">
        <f>((D1032='SOLICITUD INSCRIPCIÓN'!$D$8)*1)*K1032</f>
        <v>0</v>
      </c>
      <c r="Q1032" s="96">
        <f>(RANK($P1032,$P$2:$P$1500,0)+COUNTIF($P$2:$P1032,P1032)-1)*P1032</f>
        <v>0</v>
      </c>
      <c r="R1032" s="96">
        <f t="shared" si="80"/>
        <v>0</v>
      </c>
      <c r="S1032" s="96" t="str">
        <f t="shared" si="81"/>
        <v/>
      </c>
      <c r="T1032" s="96" t="str">
        <f t="shared" si="82"/>
        <v/>
      </c>
    </row>
    <row r="1033" spans="1:20" ht="15" customHeight="1">
      <c r="A1033" s="101"/>
      <c r="B1033" s="102"/>
      <c r="C1033" s="102"/>
      <c r="D1033" s="102"/>
      <c r="E1033" s="102"/>
      <c r="F1033" s="102"/>
      <c r="G1033" s="103"/>
      <c r="H1033" s="102"/>
      <c r="I1033" s="49"/>
      <c r="J1033" s="95">
        <f t="shared" si="83"/>
        <v>0</v>
      </c>
      <c r="K1033" s="96">
        <f t="shared" si="84"/>
        <v>0</v>
      </c>
      <c r="L1033" s="96">
        <f>(D1033='SOLICITUD INSCRIPCIÓN'!$D$8)*1</f>
        <v>1</v>
      </c>
      <c r="M1033" s="96">
        <f>(RANK($L1033,$L$2:$L$1500,0)+COUNTIF($L$2:$L1033,L1033)-1)*L1033</f>
        <v>1032</v>
      </c>
      <c r="N1033" s="96">
        <f>((D1033='SOLICITUD INSCRIPCIÓN'!$D$8)*1)*J1033</f>
        <v>0</v>
      </c>
      <c r="O1033" s="96">
        <f>(RANK($N1033,$N$2:$N$1500,0)+COUNTIF($N$2:$N1033,N1033)-1)*N1033</f>
        <v>0</v>
      </c>
      <c r="P1033" s="96">
        <f>((D1033='SOLICITUD INSCRIPCIÓN'!$D$8)*1)*K1033</f>
        <v>0</v>
      </c>
      <c r="Q1033" s="96">
        <f>(RANK($P1033,$P$2:$P$1500,0)+COUNTIF($P$2:$P1033,P1033)-1)*P1033</f>
        <v>0</v>
      </c>
      <c r="R1033" s="96">
        <f t="shared" si="80"/>
        <v>0</v>
      </c>
      <c r="S1033" s="96" t="str">
        <f t="shared" si="81"/>
        <v/>
      </c>
      <c r="T1033" s="96" t="str">
        <f t="shared" si="82"/>
        <v/>
      </c>
    </row>
    <row r="1034" spans="1:20" ht="15" customHeight="1">
      <c r="A1034" s="101"/>
      <c r="B1034" s="102"/>
      <c r="C1034" s="102"/>
      <c r="D1034" s="102"/>
      <c r="E1034" s="102"/>
      <c r="F1034" s="102"/>
      <c r="G1034" s="103"/>
      <c r="H1034" s="102"/>
      <c r="I1034" s="49"/>
      <c r="J1034" s="95">
        <f t="shared" si="83"/>
        <v>0</v>
      </c>
      <c r="K1034" s="96">
        <f t="shared" si="84"/>
        <v>0</v>
      </c>
      <c r="L1034" s="96">
        <f>(D1034='SOLICITUD INSCRIPCIÓN'!$D$8)*1</f>
        <v>1</v>
      </c>
      <c r="M1034" s="96">
        <f>(RANK($L1034,$L$2:$L$1500,0)+COUNTIF($L$2:$L1034,L1034)-1)*L1034</f>
        <v>1033</v>
      </c>
      <c r="N1034" s="96">
        <f>((D1034='SOLICITUD INSCRIPCIÓN'!$D$8)*1)*J1034</f>
        <v>0</v>
      </c>
      <c r="O1034" s="96">
        <f>(RANK($N1034,$N$2:$N$1500,0)+COUNTIF($N$2:$N1034,N1034)-1)*N1034</f>
        <v>0</v>
      </c>
      <c r="P1034" s="96">
        <f>((D1034='SOLICITUD INSCRIPCIÓN'!$D$8)*1)*K1034</f>
        <v>0</v>
      </c>
      <c r="Q1034" s="96">
        <f>(RANK($P1034,$P$2:$P$1500,0)+COUNTIF($P$2:$P1034,P1034)-1)*P1034</f>
        <v>0</v>
      </c>
      <c r="R1034" s="96">
        <f t="shared" si="80"/>
        <v>0</v>
      </c>
      <c r="S1034" s="96" t="str">
        <f t="shared" si="81"/>
        <v/>
      </c>
      <c r="T1034" s="96" t="str">
        <f t="shared" si="82"/>
        <v/>
      </c>
    </row>
    <row r="1035" spans="1:20" ht="15" customHeight="1">
      <c r="A1035" s="101"/>
      <c r="B1035" s="102"/>
      <c r="C1035" s="102"/>
      <c r="D1035" s="102"/>
      <c r="E1035" s="102"/>
      <c r="F1035" s="102"/>
      <c r="G1035" s="103"/>
      <c r="H1035" s="102"/>
      <c r="I1035" s="49"/>
      <c r="J1035" s="95">
        <f t="shared" si="83"/>
        <v>0</v>
      </c>
      <c r="K1035" s="96">
        <f t="shared" si="84"/>
        <v>0</v>
      </c>
      <c r="L1035" s="96">
        <f>(D1035='SOLICITUD INSCRIPCIÓN'!$D$8)*1</f>
        <v>1</v>
      </c>
      <c r="M1035" s="96">
        <f>(RANK($L1035,$L$2:$L$1500,0)+COUNTIF($L$2:$L1035,L1035)-1)*L1035</f>
        <v>1034</v>
      </c>
      <c r="N1035" s="96">
        <f>((D1035='SOLICITUD INSCRIPCIÓN'!$D$8)*1)*J1035</f>
        <v>0</v>
      </c>
      <c r="O1035" s="96">
        <f>(RANK($N1035,$N$2:$N$1500,0)+COUNTIF($N$2:$N1035,N1035)-1)*N1035</f>
        <v>0</v>
      </c>
      <c r="P1035" s="96">
        <f>((D1035='SOLICITUD INSCRIPCIÓN'!$D$8)*1)*K1035</f>
        <v>0</v>
      </c>
      <c r="Q1035" s="96">
        <f>(RANK($P1035,$P$2:$P$1500,0)+COUNTIF($P$2:$P1035,P1035)-1)*P1035</f>
        <v>0</v>
      </c>
      <c r="R1035" s="96">
        <f t="shared" si="80"/>
        <v>0</v>
      </c>
      <c r="S1035" s="96" t="str">
        <f t="shared" si="81"/>
        <v/>
      </c>
      <c r="T1035" s="96" t="str">
        <f t="shared" si="82"/>
        <v/>
      </c>
    </row>
    <row r="1036" spans="1:20" ht="15" customHeight="1">
      <c r="A1036" s="101"/>
      <c r="B1036" s="102"/>
      <c r="C1036" s="102"/>
      <c r="D1036" s="102"/>
      <c r="E1036" s="102"/>
      <c r="F1036" s="102"/>
      <c r="G1036" s="103"/>
      <c r="H1036" s="102"/>
      <c r="I1036" s="49"/>
      <c r="J1036" s="95">
        <f t="shared" si="83"/>
        <v>0</v>
      </c>
      <c r="K1036" s="96">
        <f t="shared" si="84"/>
        <v>0</v>
      </c>
      <c r="L1036" s="96">
        <f>(D1036='SOLICITUD INSCRIPCIÓN'!$D$8)*1</f>
        <v>1</v>
      </c>
      <c r="M1036" s="96">
        <f>(RANK($L1036,$L$2:$L$1500,0)+COUNTIF($L$2:$L1036,L1036)-1)*L1036</f>
        <v>1035</v>
      </c>
      <c r="N1036" s="96">
        <f>((D1036='SOLICITUD INSCRIPCIÓN'!$D$8)*1)*J1036</f>
        <v>0</v>
      </c>
      <c r="O1036" s="96">
        <f>(RANK($N1036,$N$2:$N$1500,0)+COUNTIF($N$2:$N1036,N1036)-1)*N1036</f>
        <v>0</v>
      </c>
      <c r="P1036" s="96">
        <f>((D1036='SOLICITUD INSCRIPCIÓN'!$D$8)*1)*K1036</f>
        <v>0</v>
      </c>
      <c r="Q1036" s="96">
        <f>(RANK($P1036,$P$2:$P$1500,0)+COUNTIF($P$2:$P1036,P1036)-1)*P1036</f>
        <v>0</v>
      </c>
      <c r="R1036" s="96">
        <f t="shared" si="80"/>
        <v>0</v>
      </c>
      <c r="S1036" s="96" t="str">
        <f t="shared" si="81"/>
        <v/>
      </c>
      <c r="T1036" s="96" t="str">
        <f t="shared" si="82"/>
        <v/>
      </c>
    </row>
    <row r="1037" spans="1:20" ht="15" customHeight="1">
      <c r="A1037" s="101"/>
      <c r="B1037" s="102"/>
      <c r="C1037" s="102"/>
      <c r="D1037" s="102"/>
      <c r="E1037" s="102"/>
      <c r="F1037" s="102"/>
      <c r="G1037" s="103"/>
      <c r="H1037" s="102"/>
      <c r="I1037" s="49"/>
      <c r="J1037" s="95">
        <f t="shared" si="83"/>
        <v>0</v>
      </c>
      <c r="K1037" s="96">
        <f t="shared" si="84"/>
        <v>0</v>
      </c>
      <c r="L1037" s="96">
        <f>(D1037='SOLICITUD INSCRIPCIÓN'!$D$8)*1</f>
        <v>1</v>
      </c>
      <c r="M1037" s="96">
        <f>(RANK($L1037,$L$2:$L$1500,0)+COUNTIF($L$2:$L1037,L1037)-1)*L1037</f>
        <v>1036</v>
      </c>
      <c r="N1037" s="96">
        <f>((D1037='SOLICITUD INSCRIPCIÓN'!$D$8)*1)*J1037</f>
        <v>0</v>
      </c>
      <c r="O1037" s="96">
        <f>(RANK($N1037,$N$2:$N$1500,0)+COUNTIF($N$2:$N1037,N1037)-1)*N1037</f>
        <v>0</v>
      </c>
      <c r="P1037" s="96">
        <f>((D1037='SOLICITUD INSCRIPCIÓN'!$D$8)*1)*K1037</f>
        <v>0</v>
      </c>
      <c r="Q1037" s="96">
        <f>(RANK($P1037,$P$2:$P$1500,0)+COUNTIF($P$2:$P1037,P1037)-1)*P1037</f>
        <v>0</v>
      </c>
      <c r="R1037" s="96">
        <f t="shared" si="80"/>
        <v>0</v>
      </c>
      <c r="S1037" s="96" t="str">
        <f t="shared" si="81"/>
        <v/>
      </c>
      <c r="T1037" s="96" t="str">
        <f t="shared" si="82"/>
        <v/>
      </c>
    </row>
    <row r="1038" spans="1:20" ht="15" customHeight="1">
      <c r="A1038" s="101"/>
      <c r="B1038" s="102"/>
      <c r="C1038" s="102"/>
      <c r="D1038" s="102"/>
      <c r="E1038" s="102"/>
      <c r="F1038" s="102"/>
      <c r="G1038" s="103"/>
      <c r="H1038" s="102"/>
      <c r="I1038" s="49"/>
      <c r="J1038" s="95">
        <f t="shared" si="83"/>
        <v>0</v>
      </c>
      <c r="K1038" s="96">
        <f t="shared" si="84"/>
        <v>0</v>
      </c>
      <c r="L1038" s="96">
        <f>(D1038='SOLICITUD INSCRIPCIÓN'!$D$8)*1</f>
        <v>1</v>
      </c>
      <c r="M1038" s="96">
        <f>(RANK($L1038,$L$2:$L$1500,0)+COUNTIF($L$2:$L1038,L1038)-1)*L1038</f>
        <v>1037</v>
      </c>
      <c r="N1038" s="96">
        <f>((D1038='SOLICITUD INSCRIPCIÓN'!$D$8)*1)*J1038</f>
        <v>0</v>
      </c>
      <c r="O1038" s="96">
        <f>(RANK($N1038,$N$2:$N$1500,0)+COUNTIF($N$2:$N1038,N1038)-1)*N1038</f>
        <v>0</v>
      </c>
      <c r="P1038" s="96">
        <f>((D1038='SOLICITUD INSCRIPCIÓN'!$D$8)*1)*K1038</f>
        <v>0</v>
      </c>
      <c r="Q1038" s="96">
        <f>(RANK($P1038,$P$2:$P$1500,0)+COUNTIF($P$2:$P1038,P1038)-1)*P1038</f>
        <v>0</v>
      </c>
      <c r="R1038" s="96">
        <f t="shared" si="80"/>
        <v>0</v>
      </c>
      <c r="S1038" s="96" t="str">
        <f t="shared" si="81"/>
        <v/>
      </c>
      <c r="T1038" s="96" t="str">
        <f t="shared" si="82"/>
        <v/>
      </c>
    </row>
    <row r="1039" spans="1:20" ht="15" customHeight="1">
      <c r="A1039" s="101"/>
      <c r="B1039" s="102"/>
      <c r="C1039" s="102"/>
      <c r="D1039" s="102"/>
      <c r="E1039" s="102"/>
      <c r="F1039" s="102"/>
      <c r="G1039" s="103"/>
      <c r="H1039" s="102"/>
      <c r="I1039" s="49"/>
      <c r="J1039" s="95">
        <f t="shared" si="83"/>
        <v>0</v>
      </c>
      <c r="K1039" s="96">
        <f t="shared" si="84"/>
        <v>0</v>
      </c>
      <c r="L1039" s="96">
        <f>(D1039='SOLICITUD INSCRIPCIÓN'!$D$8)*1</f>
        <v>1</v>
      </c>
      <c r="M1039" s="96">
        <f>(RANK($L1039,$L$2:$L$1500,0)+COUNTIF($L$2:$L1039,L1039)-1)*L1039</f>
        <v>1038</v>
      </c>
      <c r="N1039" s="96">
        <f>((D1039='SOLICITUD INSCRIPCIÓN'!$D$8)*1)*J1039</f>
        <v>0</v>
      </c>
      <c r="O1039" s="96">
        <f>(RANK($N1039,$N$2:$N$1500,0)+COUNTIF($N$2:$N1039,N1039)-1)*N1039</f>
        <v>0</v>
      </c>
      <c r="P1039" s="96">
        <f>((D1039='SOLICITUD INSCRIPCIÓN'!$D$8)*1)*K1039</f>
        <v>0</v>
      </c>
      <c r="Q1039" s="96">
        <f>(RANK($P1039,$P$2:$P$1500,0)+COUNTIF($P$2:$P1039,P1039)-1)*P1039</f>
        <v>0</v>
      </c>
      <c r="R1039" s="96">
        <f t="shared" si="80"/>
        <v>0</v>
      </c>
      <c r="S1039" s="96" t="str">
        <f t="shared" si="81"/>
        <v/>
      </c>
      <c r="T1039" s="96" t="str">
        <f t="shared" si="82"/>
        <v/>
      </c>
    </row>
    <row r="1040" spans="1:20" ht="15" customHeight="1">
      <c r="A1040" s="101"/>
      <c r="B1040" s="102"/>
      <c r="C1040" s="102"/>
      <c r="D1040" s="102"/>
      <c r="E1040" s="102"/>
      <c r="F1040" s="102"/>
      <c r="G1040" s="103"/>
      <c r="H1040" s="102"/>
      <c r="I1040" s="49"/>
      <c r="J1040" s="95">
        <f t="shared" si="83"/>
        <v>0</v>
      </c>
      <c r="K1040" s="96">
        <f t="shared" si="84"/>
        <v>0</v>
      </c>
      <c r="L1040" s="96">
        <f>(D1040='SOLICITUD INSCRIPCIÓN'!$D$8)*1</f>
        <v>1</v>
      </c>
      <c r="M1040" s="96">
        <f>(RANK($L1040,$L$2:$L$1500,0)+COUNTIF($L$2:$L1040,L1040)-1)*L1040</f>
        <v>1039</v>
      </c>
      <c r="N1040" s="96">
        <f>((D1040='SOLICITUD INSCRIPCIÓN'!$D$8)*1)*J1040</f>
        <v>0</v>
      </c>
      <c r="O1040" s="96">
        <f>(RANK($N1040,$N$2:$N$1500,0)+COUNTIF($N$2:$N1040,N1040)-1)*N1040</f>
        <v>0</v>
      </c>
      <c r="P1040" s="96">
        <f>((D1040='SOLICITUD INSCRIPCIÓN'!$D$8)*1)*K1040</f>
        <v>0</v>
      </c>
      <c r="Q1040" s="96">
        <f>(RANK($P1040,$P$2:$P$1500,0)+COUNTIF($P$2:$P1040,P1040)-1)*P1040</f>
        <v>0</v>
      </c>
      <c r="R1040" s="96">
        <f t="shared" si="80"/>
        <v>0</v>
      </c>
      <c r="S1040" s="96" t="str">
        <f t="shared" si="81"/>
        <v/>
      </c>
      <c r="T1040" s="96" t="str">
        <f t="shared" si="82"/>
        <v/>
      </c>
    </row>
    <row r="1041" spans="1:20" ht="15" customHeight="1">
      <c r="A1041" s="101"/>
      <c r="B1041" s="102"/>
      <c r="C1041" s="102"/>
      <c r="D1041" s="102"/>
      <c r="E1041" s="102"/>
      <c r="F1041" s="102"/>
      <c r="G1041" s="103"/>
      <c r="H1041" s="102"/>
      <c r="I1041" s="49"/>
      <c r="J1041" s="95">
        <f t="shared" si="83"/>
        <v>0</v>
      </c>
      <c r="K1041" s="96">
        <f t="shared" si="84"/>
        <v>0</v>
      </c>
      <c r="L1041" s="96">
        <f>(D1041='SOLICITUD INSCRIPCIÓN'!$D$8)*1</f>
        <v>1</v>
      </c>
      <c r="M1041" s="96">
        <f>(RANK($L1041,$L$2:$L$1500,0)+COUNTIF($L$2:$L1041,L1041)-1)*L1041</f>
        <v>1040</v>
      </c>
      <c r="N1041" s="96">
        <f>((D1041='SOLICITUD INSCRIPCIÓN'!$D$8)*1)*J1041</f>
        <v>0</v>
      </c>
      <c r="O1041" s="96">
        <f>(RANK($N1041,$N$2:$N$1500,0)+COUNTIF($N$2:$N1041,N1041)-1)*N1041</f>
        <v>0</v>
      </c>
      <c r="P1041" s="96">
        <f>((D1041='SOLICITUD INSCRIPCIÓN'!$D$8)*1)*K1041</f>
        <v>0</v>
      </c>
      <c r="Q1041" s="96">
        <f>(RANK($P1041,$P$2:$P$1500,0)+COUNTIF($P$2:$P1041,P1041)-1)*P1041</f>
        <v>0</v>
      </c>
      <c r="R1041" s="96">
        <f t="shared" si="80"/>
        <v>0</v>
      </c>
      <c r="S1041" s="96" t="str">
        <f t="shared" si="81"/>
        <v/>
      </c>
      <c r="T1041" s="96" t="str">
        <f t="shared" si="82"/>
        <v/>
      </c>
    </row>
    <row r="1042" spans="1:20" ht="15" customHeight="1">
      <c r="A1042" s="101"/>
      <c r="B1042" s="102"/>
      <c r="C1042" s="102"/>
      <c r="D1042" s="102"/>
      <c r="E1042" s="102"/>
      <c r="F1042" s="102"/>
      <c r="G1042" s="103"/>
      <c r="H1042" s="102"/>
      <c r="I1042" s="49"/>
      <c r="J1042" s="95">
        <f t="shared" si="83"/>
        <v>0</v>
      </c>
      <c r="K1042" s="96">
        <f t="shared" si="84"/>
        <v>0</v>
      </c>
      <c r="L1042" s="96">
        <f>(D1042='SOLICITUD INSCRIPCIÓN'!$D$8)*1</f>
        <v>1</v>
      </c>
      <c r="M1042" s="96">
        <f>(RANK($L1042,$L$2:$L$1500,0)+COUNTIF($L$2:$L1042,L1042)-1)*L1042</f>
        <v>1041</v>
      </c>
      <c r="N1042" s="96">
        <f>((D1042='SOLICITUD INSCRIPCIÓN'!$D$8)*1)*J1042</f>
        <v>0</v>
      </c>
      <c r="O1042" s="96">
        <f>(RANK($N1042,$N$2:$N$1500,0)+COUNTIF($N$2:$N1042,N1042)-1)*N1042</f>
        <v>0</v>
      </c>
      <c r="P1042" s="96">
        <f>((D1042='SOLICITUD INSCRIPCIÓN'!$D$8)*1)*K1042</f>
        <v>0</v>
      </c>
      <c r="Q1042" s="96">
        <f>(RANK($P1042,$P$2:$P$1500,0)+COUNTIF($P$2:$P1042,P1042)-1)*P1042</f>
        <v>0</v>
      </c>
      <c r="R1042" s="96">
        <f t="shared" si="80"/>
        <v>0</v>
      </c>
      <c r="S1042" s="96" t="str">
        <f t="shared" si="81"/>
        <v/>
      </c>
      <c r="T1042" s="96" t="str">
        <f t="shared" si="82"/>
        <v/>
      </c>
    </row>
    <row r="1043" spans="1:20" ht="15" customHeight="1">
      <c r="A1043" s="101"/>
      <c r="B1043" s="102"/>
      <c r="C1043" s="102"/>
      <c r="D1043" s="102"/>
      <c r="E1043" s="102"/>
      <c r="F1043" s="102"/>
      <c r="G1043" s="103"/>
      <c r="H1043" s="102"/>
      <c r="I1043" s="49"/>
      <c r="J1043" s="95">
        <f t="shared" si="83"/>
        <v>0</v>
      </c>
      <c r="K1043" s="96">
        <f t="shared" si="84"/>
        <v>0</v>
      </c>
      <c r="L1043" s="96">
        <f>(D1043='SOLICITUD INSCRIPCIÓN'!$D$8)*1</f>
        <v>1</v>
      </c>
      <c r="M1043" s="96">
        <f>(RANK($L1043,$L$2:$L$1500,0)+COUNTIF($L$2:$L1043,L1043)-1)*L1043</f>
        <v>1042</v>
      </c>
      <c r="N1043" s="96">
        <f>((D1043='SOLICITUD INSCRIPCIÓN'!$D$8)*1)*J1043</f>
        <v>0</v>
      </c>
      <c r="O1043" s="96">
        <f>(RANK($N1043,$N$2:$N$1500,0)+COUNTIF($N$2:$N1043,N1043)-1)*N1043</f>
        <v>0</v>
      </c>
      <c r="P1043" s="96">
        <f>((D1043='SOLICITUD INSCRIPCIÓN'!$D$8)*1)*K1043</f>
        <v>0</v>
      </c>
      <c r="Q1043" s="96">
        <f>(RANK($P1043,$P$2:$P$1500,0)+COUNTIF($P$2:$P1043,P1043)-1)*P1043</f>
        <v>0</v>
      </c>
      <c r="R1043" s="96">
        <f t="shared" si="80"/>
        <v>0</v>
      </c>
      <c r="S1043" s="96" t="str">
        <f t="shared" si="81"/>
        <v/>
      </c>
      <c r="T1043" s="96" t="str">
        <f t="shared" si="82"/>
        <v/>
      </c>
    </row>
    <row r="1044" spans="1:20" ht="15" customHeight="1">
      <c r="A1044" s="101"/>
      <c r="B1044" s="102"/>
      <c r="C1044" s="102"/>
      <c r="D1044" s="102"/>
      <c r="E1044" s="102"/>
      <c r="F1044" s="102"/>
      <c r="G1044" s="103"/>
      <c r="H1044" s="102"/>
      <c r="I1044" s="49"/>
      <c r="J1044" s="95">
        <f t="shared" si="83"/>
        <v>0</v>
      </c>
      <c r="K1044" s="96">
        <f t="shared" si="84"/>
        <v>0</v>
      </c>
      <c r="L1044" s="96">
        <f>(D1044='SOLICITUD INSCRIPCIÓN'!$D$8)*1</f>
        <v>1</v>
      </c>
      <c r="M1044" s="96">
        <f>(RANK($L1044,$L$2:$L$1500,0)+COUNTIF($L$2:$L1044,L1044)-1)*L1044</f>
        <v>1043</v>
      </c>
      <c r="N1044" s="96">
        <f>((D1044='SOLICITUD INSCRIPCIÓN'!$D$8)*1)*J1044</f>
        <v>0</v>
      </c>
      <c r="O1044" s="96">
        <f>(RANK($N1044,$N$2:$N$1500,0)+COUNTIF($N$2:$N1044,N1044)-1)*N1044</f>
        <v>0</v>
      </c>
      <c r="P1044" s="96">
        <f>((D1044='SOLICITUD INSCRIPCIÓN'!$D$8)*1)*K1044</f>
        <v>0</v>
      </c>
      <c r="Q1044" s="96">
        <f>(RANK($P1044,$P$2:$P$1500,0)+COUNTIF($P$2:$P1044,P1044)-1)*P1044</f>
        <v>0</v>
      </c>
      <c r="R1044" s="96">
        <f t="shared" si="80"/>
        <v>0</v>
      </c>
      <c r="S1044" s="96" t="str">
        <f t="shared" si="81"/>
        <v/>
      </c>
      <c r="T1044" s="96" t="str">
        <f t="shared" si="82"/>
        <v/>
      </c>
    </row>
    <row r="1045" spans="1:20" ht="15" customHeight="1">
      <c r="A1045" s="101"/>
      <c r="B1045" s="102"/>
      <c r="C1045" s="102"/>
      <c r="D1045" s="102"/>
      <c r="E1045" s="102"/>
      <c r="F1045" s="102"/>
      <c r="G1045" s="103"/>
      <c r="H1045" s="102"/>
      <c r="I1045" s="49"/>
      <c r="J1045" s="95">
        <f t="shared" si="83"/>
        <v>0</v>
      </c>
      <c r="K1045" s="96">
        <f t="shared" si="84"/>
        <v>0</v>
      </c>
      <c r="L1045" s="96">
        <f>(D1045='SOLICITUD INSCRIPCIÓN'!$D$8)*1</f>
        <v>1</v>
      </c>
      <c r="M1045" s="96">
        <f>(RANK($L1045,$L$2:$L$1500,0)+COUNTIF($L$2:$L1045,L1045)-1)*L1045</f>
        <v>1044</v>
      </c>
      <c r="N1045" s="96">
        <f>((D1045='SOLICITUD INSCRIPCIÓN'!$D$8)*1)*J1045</f>
        <v>0</v>
      </c>
      <c r="O1045" s="96">
        <f>(RANK($N1045,$N$2:$N$1500,0)+COUNTIF($N$2:$N1045,N1045)-1)*N1045</f>
        <v>0</v>
      </c>
      <c r="P1045" s="96">
        <f>((D1045='SOLICITUD INSCRIPCIÓN'!$D$8)*1)*K1045</f>
        <v>0</v>
      </c>
      <c r="Q1045" s="96">
        <f>(RANK($P1045,$P$2:$P$1500,0)+COUNTIF($P$2:$P1045,P1045)-1)*P1045</f>
        <v>0</v>
      </c>
      <c r="R1045" s="96">
        <f t="shared" si="80"/>
        <v>0</v>
      </c>
      <c r="S1045" s="96" t="str">
        <f t="shared" si="81"/>
        <v/>
      </c>
      <c r="T1045" s="96" t="str">
        <f t="shared" si="82"/>
        <v/>
      </c>
    </row>
    <row r="1046" spans="1:20" ht="15" customHeight="1">
      <c r="A1046" s="101"/>
      <c r="B1046" s="102"/>
      <c r="C1046" s="102"/>
      <c r="D1046" s="102"/>
      <c r="E1046" s="102"/>
      <c r="F1046" s="102"/>
      <c r="G1046" s="103"/>
      <c r="H1046" s="102"/>
      <c r="I1046" s="49"/>
      <c r="J1046" s="95">
        <f t="shared" si="83"/>
        <v>0</v>
      </c>
      <c r="K1046" s="96">
        <f t="shared" si="84"/>
        <v>0</v>
      </c>
      <c r="L1046" s="96">
        <f>(D1046='SOLICITUD INSCRIPCIÓN'!$D$8)*1</f>
        <v>1</v>
      </c>
      <c r="M1046" s="96">
        <f>(RANK($L1046,$L$2:$L$1500,0)+COUNTIF($L$2:$L1046,L1046)-1)*L1046</f>
        <v>1045</v>
      </c>
      <c r="N1046" s="96">
        <f>((D1046='SOLICITUD INSCRIPCIÓN'!$D$8)*1)*J1046</f>
        <v>0</v>
      </c>
      <c r="O1046" s="96">
        <f>(RANK($N1046,$N$2:$N$1500,0)+COUNTIF($N$2:$N1046,N1046)-1)*N1046</f>
        <v>0</v>
      </c>
      <c r="P1046" s="96">
        <f>((D1046='SOLICITUD INSCRIPCIÓN'!$D$8)*1)*K1046</f>
        <v>0</v>
      </c>
      <c r="Q1046" s="96">
        <f>(RANK($P1046,$P$2:$P$1500,0)+COUNTIF($P$2:$P1046,P1046)-1)*P1046</f>
        <v>0</v>
      </c>
      <c r="R1046" s="96">
        <f t="shared" si="80"/>
        <v>0</v>
      </c>
      <c r="S1046" s="96" t="str">
        <f t="shared" si="81"/>
        <v/>
      </c>
      <c r="T1046" s="96" t="str">
        <f t="shared" si="82"/>
        <v/>
      </c>
    </row>
    <row r="1047" spans="1:20" ht="15" customHeight="1">
      <c r="A1047" s="101"/>
      <c r="B1047" s="102"/>
      <c r="C1047" s="102"/>
      <c r="D1047" s="102"/>
      <c r="E1047" s="102"/>
      <c r="F1047" s="102"/>
      <c r="G1047" s="103"/>
      <c r="H1047" s="102"/>
      <c r="I1047" s="49"/>
      <c r="J1047" s="95">
        <f t="shared" si="83"/>
        <v>0</v>
      </c>
      <c r="K1047" s="96">
        <f t="shared" si="84"/>
        <v>0</v>
      </c>
      <c r="L1047" s="96">
        <f>(D1047='SOLICITUD INSCRIPCIÓN'!$D$8)*1</f>
        <v>1</v>
      </c>
      <c r="M1047" s="96">
        <f>(RANK($L1047,$L$2:$L$1500,0)+COUNTIF($L$2:$L1047,L1047)-1)*L1047</f>
        <v>1046</v>
      </c>
      <c r="N1047" s="96">
        <f>((D1047='SOLICITUD INSCRIPCIÓN'!$D$8)*1)*J1047</f>
        <v>0</v>
      </c>
      <c r="O1047" s="96">
        <f>(RANK($N1047,$N$2:$N$1500,0)+COUNTIF($N$2:$N1047,N1047)-1)*N1047</f>
        <v>0</v>
      </c>
      <c r="P1047" s="96">
        <f>((D1047='SOLICITUD INSCRIPCIÓN'!$D$8)*1)*K1047</f>
        <v>0</v>
      </c>
      <c r="Q1047" s="96">
        <f>(RANK($P1047,$P$2:$P$1500,0)+COUNTIF($P$2:$P1047,P1047)-1)*P1047</f>
        <v>0</v>
      </c>
      <c r="R1047" s="96">
        <f t="shared" si="80"/>
        <v>0</v>
      </c>
      <c r="S1047" s="96" t="str">
        <f t="shared" si="81"/>
        <v/>
      </c>
      <c r="T1047" s="96" t="str">
        <f t="shared" si="82"/>
        <v/>
      </c>
    </row>
    <row r="1048" spans="1:20" ht="15" customHeight="1">
      <c r="A1048" s="101"/>
      <c r="B1048" s="102"/>
      <c r="C1048" s="102"/>
      <c r="D1048" s="102"/>
      <c r="E1048" s="102"/>
      <c r="F1048" s="102"/>
      <c r="G1048" s="103"/>
      <c r="H1048" s="102"/>
      <c r="I1048" s="49"/>
      <c r="J1048" s="95">
        <f t="shared" si="83"/>
        <v>0</v>
      </c>
      <c r="K1048" s="96">
        <f t="shared" si="84"/>
        <v>0</v>
      </c>
      <c r="L1048" s="96">
        <f>(D1048='SOLICITUD INSCRIPCIÓN'!$D$8)*1</f>
        <v>1</v>
      </c>
      <c r="M1048" s="96">
        <f>(RANK($L1048,$L$2:$L$1500,0)+COUNTIF($L$2:$L1048,L1048)-1)*L1048</f>
        <v>1047</v>
      </c>
      <c r="N1048" s="96">
        <f>((D1048='SOLICITUD INSCRIPCIÓN'!$D$8)*1)*J1048</f>
        <v>0</v>
      </c>
      <c r="O1048" s="96">
        <f>(RANK($N1048,$N$2:$N$1500,0)+COUNTIF($N$2:$N1048,N1048)-1)*N1048</f>
        <v>0</v>
      </c>
      <c r="P1048" s="96">
        <f>((D1048='SOLICITUD INSCRIPCIÓN'!$D$8)*1)*K1048</f>
        <v>0</v>
      </c>
      <c r="Q1048" s="96">
        <f>(RANK($P1048,$P$2:$P$1500,0)+COUNTIF($P$2:$P1048,P1048)-1)*P1048</f>
        <v>0</v>
      </c>
      <c r="R1048" s="96">
        <f t="shared" si="80"/>
        <v>0</v>
      </c>
      <c r="S1048" s="96" t="str">
        <f t="shared" si="81"/>
        <v/>
      </c>
      <c r="T1048" s="96" t="str">
        <f t="shared" si="82"/>
        <v/>
      </c>
    </row>
    <row r="1049" spans="1:20" ht="15" customHeight="1">
      <c r="A1049" s="101"/>
      <c r="B1049" s="102"/>
      <c r="C1049" s="102"/>
      <c r="D1049" s="102"/>
      <c r="E1049" s="102"/>
      <c r="F1049" s="102"/>
      <c r="G1049" s="103"/>
      <c r="H1049" s="102"/>
      <c r="I1049" s="49"/>
      <c r="J1049" s="95">
        <f t="shared" si="83"/>
        <v>0</v>
      </c>
      <c r="K1049" s="96">
        <f t="shared" si="84"/>
        <v>0</v>
      </c>
      <c r="L1049" s="96">
        <f>(D1049='SOLICITUD INSCRIPCIÓN'!$D$8)*1</f>
        <v>1</v>
      </c>
      <c r="M1049" s="96">
        <f>(RANK($L1049,$L$2:$L$1500,0)+COUNTIF($L$2:$L1049,L1049)-1)*L1049</f>
        <v>1048</v>
      </c>
      <c r="N1049" s="96">
        <f>((D1049='SOLICITUD INSCRIPCIÓN'!$D$8)*1)*J1049</f>
        <v>0</v>
      </c>
      <c r="O1049" s="96">
        <f>(RANK($N1049,$N$2:$N$1500,0)+COUNTIF($N$2:$N1049,N1049)-1)*N1049</f>
        <v>0</v>
      </c>
      <c r="P1049" s="96">
        <f>((D1049='SOLICITUD INSCRIPCIÓN'!$D$8)*1)*K1049</f>
        <v>0</v>
      </c>
      <c r="Q1049" s="96">
        <f>(RANK($P1049,$P$2:$P$1500,0)+COUNTIF($P$2:$P1049,P1049)-1)*P1049</f>
        <v>0</v>
      </c>
      <c r="R1049" s="96">
        <f t="shared" si="80"/>
        <v>0</v>
      </c>
      <c r="S1049" s="96" t="str">
        <f t="shared" si="81"/>
        <v/>
      </c>
      <c r="T1049" s="96" t="str">
        <f t="shared" si="82"/>
        <v/>
      </c>
    </row>
    <row r="1050" spans="1:20" ht="15" customHeight="1">
      <c r="A1050" s="101"/>
      <c r="B1050" s="102"/>
      <c r="C1050" s="102"/>
      <c r="D1050" s="102"/>
      <c r="E1050" s="102"/>
      <c r="F1050" s="102"/>
      <c r="G1050" s="103"/>
      <c r="H1050" s="102"/>
      <c r="I1050" s="49"/>
      <c r="J1050" s="95">
        <f t="shared" si="83"/>
        <v>0</v>
      </c>
      <c r="K1050" s="96">
        <f t="shared" si="84"/>
        <v>0</v>
      </c>
      <c r="L1050" s="96">
        <f>(D1050='SOLICITUD INSCRIPCIÓN'!$D$8)*1</f>
        <v>1</v>
      </c>
      <c r="M1050" s="96">
        <f>(RANK($L1050,$L$2:$L$1500,0)+COUNTIF($L$2:$L1050,L1050)-1)*L1050</f>
        <v>1049</v>
      </c>
      <c r="N1050" s="96">
        <f>((D1050='SOLICITUD INSCRIPCIÓN'!$D$8)*1)*J1050</f>
        <v>0</v>
      </c>
      <c r="O1050" s="96">
        <f>(RANK($N1050,$N$2:$N$1500,0)+COUNTIF($N$2:$N1050,N1050)-1)*N1050</f>
        <v>0</v>
      </c>
      <c r="P1050" s="96">
        <f>((D1050='SOLICITUD INSCRIPCIÓN'!$D$8)*1)*K1050</f>
        <v>0</v>
      </c>
      <c r="Q1050" s="96">
        <f>(RANK($P1050,$P$2:$P$1500,0)+COUNTIF($P$2:$P1050,P1050)-1)*P1050</f>
        <v>0</v>
      </c>
      <c r="R1050" s="96">
        <f t="shared" si="80"/>
        <v>0</v>
      </c>
      <c r="S1050" s="96" t="str">
        <f t="shared" si="81"/>
        <v/>
      </c>
      <c r="T1050" s="96" t="str">
        <f t="shared" si="82"/>
        <v/>
      </c>
    </row>
    <row r="1051" spans="1:20" ht="15" customHeight="1">
      <c r="A1051" s="101"/>
      <c r="B1051" s="102"/>
      <c r="C1051" s="102"/>
      <c r="D1051" s="102"/>
      <c r="E1051" s="102"/>
      <c r="F1051" s="102"/>
      <c r="G1051" s="103"/>
      <c r="H1051" s="102"/>
      <c r="I1051" s="49"/>
      <c r="J1051" s="95">
        <f t="shared" si="83"/>
        <v>0</v>
      </c>
      <c r="K1051" s="96">
        <f t="shared" si="84"/>
        <v>0</v>
      </c>
      <c r="L1051" s="96">
        <f>(D1051='SOLICITUD INSCRIPCIÓN'!$D$8)*1</f>
        <v>1</v>
      </c>
      <c r="M1051" s="96">
        <f>(RANK($L1051,$L$2:$L$1500,0)+COUNTIF($L$2:$L1051,L1051)-1)*L1051</f>
        <v>1050</v>
      </c>
      <c r="N1051" s="96">
        <f>((D1051='SOLICITUD INSCRIPCIÓN'!$D$8)*1)*J1051</f>
        <v>0</v>
      </c>
      <c r="O1051" s="96">
        <f>(RANK($N1051,$N$2:$N$1500,0)+COUNTIF($N$2:$N1051,N1051)-1)*N1051</f>
        <v>0</v>
      </c>
      <c r="P1051" s="96">
        <f>((D1051='SOLICITUD INSCRIPCIÓN'!$D$8)*1)*K1051</f>
        <v>0</v>
      </c>
      <c r="Q1051" s="96">
        <f>(RANK($P1051,$P$2:$P$1500,0)+COUNTIF($P$2:$P1051,P1051)-1)*P1051</f>
        <v>0</v>
      </c>
      <c r="R1051" s="96">
        <f t="shared" si="80"/>
        <v>0</v>
      </c>
      <c r="S1051" s="96" t="str">
        <f t="shared" si="81"/>
        <v/>
      </c>
      <c r="T1051" s="96" t="str">
        <f t="shared" si="82"/>
        <v/>
      </c>
    </row>
    <row r="1052" spans="1:20" ht="15" customHeight="1">
      <c r="A1052" s="101"/>
      <c r="B1052" s="102"/>
      <c r="C1052" s="102"/>
      <c r="D1052" s="102"/>
      <c r="E1052" s="102"/>
      <c r="F1052" s="102"/>
      <c r="G1052" s="103"/>
      <c r="H1052" s="102"/>
      <c r="I1052" s="49"/>
      <c r="J1052" s="95">
        <f t="shared" si="83"/>
        <v>0</v>
      </c>
      <c r="K1052" s="96">
        <f t="shared" si="84"/>
        <v>0</v>
      </c>
      <c r="L1052" s="96">
        <f>(D1052='SOLICITUD INSCRIPCIÓN'!$D$8)*1</f>
        <v>1</v>
      </c>
      <c r="M1052" s="96">
        <f>(RANK($L1052,$L$2:$L$1500,0)+COUNTIF($L$2:$L1052,L1052)-1)*L1052</f>
        <v>1051</v>
      </c>
      <c r="N1052" s="96">
        <f>((D1052='SOLICITUD INSCRIPCIÓN'!$D$8)*1)*J1052</f>
        <v>0</v>
      </c>
      <c r="O1052" s="96">
        <f>(RANK($N1052,$N$2:$N$1500,0)+COUNTIF($N$2:$N1052,N1052)-1)*N1052</f>
        <v>0</v>
      </c>
      <c r="P1052" s="96">
        <f>((D1052='SOLICITUD INSCRIPCIÓN'!$D$8)*1)*K1052</f>
        <v>0</v>
      </c>
      <c r="Q1052" s="96">
        <f>(RANK($P1052,$P$2:$P$1500,0)+COUNTIF($P$2:$P1052,P1052)-1)*P1052</f>
        <v>0</v>
      </c>
      <c r="R1052" s="96">
        <f t="shared" si="80"/>
        <v>0</v>
      </c>
      <c r="S1052" s="96" t="str">
        <f t="shared" si="81"/>
        <v/>
      </c>
      <c r="T1052" s="96" t="str">
        <f t="shared" si="82"/>
        <v/>
      </c>
    </row>
    <row r="1053" spans="1:20" ht="15" customHeight="1">
      <c r="A1053" s="101"/>
      <c r="B1053" s="102"/>
      <c r="C1053" s="102"/>
      <c r="D1053" s="102"/>
      <c r="E1053" s="102"/>
      <c r="F1053" s="102"/>
      <c r="G1053" s="103"/>
      <c r="H1053" s="102"/>
      <c r="I1053" s="49"/>
      <c r="J1053" s="95">
        <f t="shared" si="83"/>
        <v>0</v>
      </c>
      <c r="K1053" s="96">
        <f t="shared" si="84"/>
        <v>0</v>
      </c>
      <c r="L1053" s="96">
        <f>(D1053='SOLICITUD INSCRIPCIÓN'!$D$8)*1</f>
        <v>1</v>
      </c>
      <c r="M1053" s="96">
        <f>(RANK($L1053,$L$2:$L$1500,0)+COUNTIF($L$2:$L1053,L1053)-1)*L1053</f>
        <v>1052</v>
      </c>
      <c r="N1053" s="96">
        <f>((D1053='SOLICITUD INSCRIPCIÓN'!$D$8)*1)*J1053</f>
        <v>0</v>
      </c>
      <c r="O1053" s="96">
        <f>(RANK($N1053,$N$2:$N$1500,0)+COUNTIF($N$2:$N1053,N1053)-1)*N1053</f>
        <v>0</v>
      </c>
      <c r="P1053" s="96">
        <f>((D1053='SOLICITUD INSCRIPCIÓN'!$D$8)*1)*K1053</f>
        <v>0</v>
      </c>
      <c r="Q1053" s="96">
        <f>(RANK($P1053,$P$2:$P$1500,0)+COUNTIF($P$2:$P1053,P1053)-1)*P1053</f>
        <v>0</v>
      </c>
      <c r="R1053" s="96">
        <f t="shared" si="80"/>
        <v>0</v>
      </c>
      <c r="S1053" s="96" t="str">
        <f t="shared" si="81"/>
        <v/>
      </c>
      <c r="T1053" s="96" t="str">
        <f t="shared" si="82"/>
        <v/>
      </c>
    </row>
    <row r="1054" spans="1:20" ht="15" customHeight="1">
      <c r="A1054" s="101"/>
      <c r="B1054" s="102"/>
      <c r="C1054" s="102"/>
      <c r="D1054" s="102"/>
      <c r="E1054" s="102"/>
      <c r="F1054" s="102"/>
      <c r="G1054" s="103"/>
      <c r="H1054" s="102"/>
      <c r="I1054" s="49"/>
      <c r="J1054" s="95">
        <f t="shared" si="83"/>
        <v>0</v>
      </c>
      <c r="K1054" s="96">
        <f t="shared" si="84"/>
        <v>0</v>
      </c>
      <c r="L1054" s="96">
        <f>(D1054='SOLICITUD INSCRIPCIÓN'!$D$8)*1</f>
        <v>1</v>
      </c>
      <c r="M1054" s="96">
        <f>(RANK($L1054,$L$2:$L$1500,0)+COUNTIF($L$2:$L1054,L1054)-1)*L1054</f>
        <v>1053</v>
      </c>
      <c r="N1054" s="96">
        <f>((D1054='SOLICITUD INSCRIPCIÓN'!$D$8)*1)*J1054</f>
        <v>0</v>
      </c>
      <c r="O1054" s="96">
        <f>(RANK($N1054,$N$2:$N$1500,0)+COUNTIF($N$2:$N1054,N1054)-1)*N1054</f>
        <v>0</v>
      </c>
      <c r="P1054" s="96">
        <f>((D1054='SOLICITUD INSCRIPCIÓN'!$D$8)*1)*K1054</f>
        <v>0</v>
      </c>
      <c r="Q1054" s="96">
        <f>(RANK($P1054,$P$2:$P$1500,0)+COUNTIF($P$2:$P1054,P1054)-1)*P1054</f>
        <v>0</v>
      </c>
      <c r="R1054" s="96">
        <f t="shared" si="80"/>
        <v>0</v>
      </c>
      <c r="S1054" s="96" t="str">
        <f t="shared" si="81"/>
        <v/>
      </c>
      <c r="T1054" s="96" t="str">
        <f t="shared" si="82"/>
        <v/>
      </c>
    </row>
    <row r="1055" spans="1:20" ht="15" customHeight="1">
      <c r="A1055" s="101"/>
      <c r="B1055" s="102"/>
      <c r="C1055" s="102"/>
      <c r="D1055" s="102"/>
      <c r="E1055" s="102"/>
      <c r="F1055" s="102"/>
      <c r="G1055" s="103"/>
      <c r="H1055" s="102"/>
      <c r="I1055" s="49"/>
      <c r="J1055" s="95">
        <f t="shared" si="83"/>
        <v>0</v>
      </c>
      <c r="K1055" s="96">
        <f t="shared" si="84"/>
        <v>0</v>
      </c>
      <c r="L1055" s="96">
        <f>(D1055='SOLICITUD INSCRIPCIÓN'!$D$8)*1</f>
        <v>1</v>
      </c>
      <c r="M1055" s="96">
        <f>(RANK($L1055,$L$2:$L$1500,0)+COUNTIF($L$2:$L1055,L1055)-1)*L1055</f>
        <v>1054</v>
      </c>
      <c r="N1055" s="96">
        <f>((D1055='SOLICITUD INSCRIPCIÓN'!$D$8)*1)*J1055</f>
        <v>0</v>
      </c>
      <c r="O1055" s="96">
        <f>(RANK($N1055,$N$2:$N$1500,0)+COUNTIF($N$2:$N1055,N1055)-1)*N1055</f>
        <v>0</v>
      </c>
      <c r="P1055" s="96">
        <f>((D1055='SOLICITUD INSCRIPCIÓN'!$D$8)*1)*K1055</f>
        <v>0</v>
      </c>
      <c r="Q1055" s="96">
        <f>(RANK($P1055,$P$2:$P$1500,0)+COUNTIF($P$2:$P1055,P1055)-1)*P1055</f>
        <v>0</v>
      </c>
      <c r="R1055" s="96">
        <f t="shared" si="80"/>
        <v>0</v>
      </c>
      <c r="S1055" s="96" t="str">
        <f t="shared" si="81"/>
        <v/>
      </c>
      <c r="T1055" s="96" t="str">
        <f t="shared" si="82"/>
        <v/>
      </c>
    </row>
    <row r="1056" spans="1:20" ht="15" customHeight="1">
      <c r="A1056" s="101"/>
      <c r="B1056" s="102"/>
      <c r="C1056" s="102"/>
      <c r="D1056" s="102"/>
      <c r="E1056" s="102"/>
      <c r="F1056" s="102"/>
      <c r="G1056" s="103"/>
      <c r="H1056" s="102"/>
      <c r="I1056" s="49"/>
      <c r="J1056" s="95">
        <f t="shared" si="83"/>
        <v>0</v>
      </c>
      <c r="K1056" s="96">
        <f t="shared" si="84"/>
        <v>0</v>
      </c>
      <c r="L1056" s="96">
        <f>(D1056='SOLICITUD INSCRIPCIÓN'!$D$8)*1</f>
        <v>1</v>
      </c>
      <c r="M1056" s="96">
        <f>(RANK($L1056,$L$2:$L$1500,0)+COUNTIF($L$2:$L1056,L1056)-1)*L1056</f>
        <v>1055</v>
      </c>
      <c r="N1056" s="96">
        <f>((D1056='SOLICITUD INSCRIPCIÓN'!$D$8)*1)*J1056</f>
        <v>0</v>
      </c>
      <c r="O1056" s="96">
        <f>(RANK($N1056,$N$2:$N$1500,0)+COUNTIF($N$2:$N1056,N1056)-1)*N1056</f>
        <v>0</v>
      </c>
      <c r="P1056" s="96">
        <f>((D1056='SOLICITUD INSCRIPCIÓN'!$D$8)*1)*K1056</f>
        <v>0</v>
      </c>
      <c r="Q1056" s="96">
        <f>(RANK($P1056,$P$2:$P$1500,0)+COUNTIF($P$2:$P1056,P1056)-1)*P1056</f>
        <v>0</v>
      </c>
      <c r="R1056" s="96">
        <f t="shared" si="80"/>
        <v>0</v>
      </c>
      <c r="S1056" s="96" t="str">
        <f t="shared" si="81"/>
        <v/>
      </c>
      <c r="T1056" s="96" t="str">
        <f t="shared" si="82"/>
        <v/>
      </c>
    </row>
    <row r="1057" spans="1:20" ht="15" customHeight="1">
      <c r="A1057" s="101"/>
      <c r="B1057" s="102"/>
      <c r="C1057" s="102"/>
      <c r="D1057" s="102"/>
      <c r="E1057" s="102"/>
      <c r="F1057" s="102"/>
      <c r="G1057" s="103"/>
      <c r="H1057" s="102"/>
      <c r="I1057" s="49"/>
      <c r="J1057" s="95">
        <f t="shared" si="83"/>
        <v>0</v>
      </c>
      <c r="K1057" s="96">
        <f t="shared" si="84"/>
        <v>0</v>
      </c>
      <c r="L1057" s="96">
        <f>(D1057='SOLICITUD INSCRIPCIÓN'!$D$8)*1</f>
        <v>1</v>
      </c>
      <c r="M1057" s="96">
        <f>(RANK($L1057,$L$2:$L$1500,0)+COUNTIF($L$2:$L1057,L1057)-1)*L1057</f>
        <v>1056</v>
      </c>
      <c r="N1057" s="96">
        <f>((D1057='SOLICITUD INSCRIPCIÓN'!$D$8)*1)*J1057</f>
        <v>0</v>
      </c>
      <c r="O1057" s="96">
        <f>(RANK($N1057,$N$2:$N$1500,0)+COUNTIF($N$2:$N1057,N1057)-1)*N1057</f>
        <v>0</v>
      </c>
      <c r="P1057" s="96">
        <f>((D1057='SOLICITUD INSCRIPCIÓN'!$D$8)*1)*K1057</f>
        <v>0</v>
      </c>
      <c r="Q1057" s="96">
        <f>(RANK($P1057,$P$2:$P$1500,0)+COUNTIF($P$2:$P1057,P1057)-1)*P1057</f>
        <v>0</v>
      </c>
      <c r="R1057" s="96">
        <f t="shared" si="80"/>
        <v>0</v>
      </c>
      <c r="S1057" s="96" t="str">
        <f t="shared" si="81"/>
        <v/>
      </c>
      <c r="T1057" s="96" t="str">
        <f t="shared" si="82"/>
        <v/>
      </c>
    </row>
    <row r="1058" spans="1:20" ht="15" customHeight="1">
      <c r="A1058" s="101"/>
      <c r="B1058" s="102"/>
      <c r="C1058" s="102"/>
      <c r="D1058" s="102"/>
      <c r="E1058" s="102"/>
      <c r="F1058" s="102"/>
      <c r="G1058" s="103"/>
      <c r="H1058" s="102"/>
      <c r="I1058" s="49"/>
      <c r="J1058" s="95">
        <f t="shared" si="83"/>
        <v>0</v>
      </c>
      <c r="K1058" s="96">
        <f t="shared" si="84"/>
        <v>0</v>
      </c>
      <c r="L1058" s="96">
        <f>(D1058='SOLICITUD INSCRIPCIÓN'!$D$8)*1</f>
        <v>1</v>
      </c>
      <c r="M1058" s="96">
        <f>(RANK($L1058,$L$2:$L$1500,0)+COUNTIF($L$2:$L1058,L1058)-1)*L1058</f>
        <v>1057</v>
      </c>
      <c r="N1058" s="96">
        <f>((D1058='SOLICITUD INSCRIPCIÓN'!$D$8)*1)*J1058</f>
        <v>0</v>
      </c>
      <c r="O1058" s="96">
        <f>(RANK($N1058,$N$2:$N$1500,0)+COUNTIF($N$2:$N1058,N1058)-1)*N1058</f>
        <v>0</v>
      </c>
      <c r="P1058" s="96">
        <f>((D1058='SOLICITUD INSCRIPCIÓN'!$D$8)*1)*K1058</f>
        <v>0</v>
      </c>
      <c r="Q1058" s="96">
        <f>(RANK($P1058,$P$2:$P$1500,0)+COUNTIF($P$2:$P1058,P1058)-1)*P1058</f>
        <v>0</v>
      </c>
      <c r="R1058" s="96">
        <f t="shared" si="80"/>
        <v>0</v>
      </c>
      <c r="S1058" s="96" t="str">
        <f t="shared" si="81"/>
        <v/>
      </c>
      <c r="T1058" s="96" t="str">
        <f t="shared" si="82"/>
        <v/>
      </c>
    </row>
    <row r="1059" spans="1:20" ht="15" customHeight="1">
      <c r="A1059" s="101"/>
      <c r="B1059" s="102"/>
      <c r="C1059" s="102"/>
      <c r="D1059" s="102"/>
      <c r="E1059" s="102"/>
      <c r="F1059" s="102"/>
      <c r="G1059" s="103"/>
      <c r="H1059" s="102"/>
      <c r="I1059" s="49"/>
      <c r="J1059" s="95">
        <f t="shared" si="83"/>
        <v>0</v>
      </c>
      <c r="K1059" s="96">
        <f t="shared" si="84"/>
        <v>0</v>
      </c>
      <c r="L1059" s="96">
        <f>(D1059='SOLICITUD INSCRIPCIÓN'!$D$8)*1</f>
        <v>1</v>
      </c>
      <c r="M1059" s="96">
        <f>(RANK($L1059,$L$2:$L$1500,0)+COUNTIF($L$2:$L1059,L1059)-1)*L1059</f>
        <v>1058</v>
      </c>
      <c r="N1059" s="96">
        <f>((D1059='SOLICITUD INSCRIPCIÓN'!$D$8)*1)*J1059</f>
        <v>0</v>
      </c>
      <c r="O1059" s="96">
        <f>(RANK($N1059,$N$2:$N$1500,0)+COUNTIF($N$2:$N1059,N1059)-1)*N1059</f>
        <v>0</v>
      </c>
      <c r="P1059" s="96">
        <f>((D1059='SOLICITUD INSCRIPCIÓN'!$D$8)*1)*K1059</f>
        <v>0</v>
      </c>
      <c r="Q1059" s="96">
        <f>(RANK($P1059,$P$2:$P$1500,0)+COUNTIF($P$2:$P1059,P1059)-1)*P1059</f>
        <v>0</v>
      </c>
      <c r="R1059" s="96">
        <f t="shared" si="80"/>
        <v>0</v>
      </c>
      <c r="S1059" s="96" t="str">
        <f t="shared" si="81"/>
        <v/>
      </c>
      <c r="T1059" s="96" t="str">
        <f t="shared" si="82"/>
        <v/>
      </c>
    </row>
    <row r="1060" spans="1:20" ht="15" customHeight="1">
      <c r="A1060" s="101"/>
      <c r="B1060" s="102"/>
      <c r="C1060" s="102"/>
      <c r="D1060" s="102"/>
      <c r="E1060" s="102"/>
      <c r="F1060" s="102"/>
      <c r="G1060" s="103"/>
      <c r="H1060" s="102"/>
      <c r="I1060" s="49"/>
      <c r="J1060" s="95">
        <f t="shared" si="83"/>
        <v>0</v>
      </c>
      <c r="K1060" s="96">
        <f t="shared" si="84"/>
        <v>0</v>
      </c>
      <c r="L1060" s="96">
        <f>(D1060='SOLICITUD INSCRIPCIÓN'!$D$8)*1</f>
        <v>1</v>
      </c>
      <c r="M1060" s="96">
        <f>(RANK($L1060,$L$2:$L$1500,0)+COUNTIF($L$2:$L1060,L1060)-1)*L1060</f>
        <v>1059</v>
      </c>
      <c r="N1060" s="96">
        <f>((D1060='SOLICITUD INSCRIPCIÓN'!$D$8)*1)*J1060</f>
        <v>0</v>
      </c>
      <c r="O1060" s="96">
        <f>(RANK($N1060,$N$2:$N$1500,0)+COUNTIF($N$2:$N1060,N1060)-1)*N1060</f>
        <v>0</v>
      </c>
      <c r="P1060" s="96">
        <f>((D1060='SOLICITUD INSCRIPCIÓN'!$D$8)*1)*K1060</f>
        <v>0</v>
      </c>
      <c r="Q1060" s="96">
        <f>(RANK($P1060,$P$2:$P$1500,0)+COUNTIF($P$2:$P1060,P1060)-1)*P1060</f>
        <v>0</v>
      </c>
      <c r="R1060" s="96">
        <f t="shared" si="80"/>
        <v>0</v>
      </c>
      <c r="S1060" s="96" t="str">
        <f t="shared" si="81"/>
        <v/>
      </c>
      <c r="T1060" s="96" t="str">
        <f t="shared" si="82"/>
        <v/>
      </c>
    </row>
    <row r="1061" spans="1:20" ht="15" customHeight="1">
      <c r="A1061" s="101"/>
      <c r="B1061" s="102"/>
      <c r="C1061" s="102"/>
      <c r="D1061" s="102"/>
      <c r="E1061" s="102"/>
      <c r="F1061" s="102"/>
      <c r="G1061" s="103"/>
      <c r="H1061" s="102"/>
      <c r="I1061" s="49"/>
      <c r="J1061" s="95">
        <f t="shared" si="83"/>
        <v>0</v>
      </c>
      <c r="K1061" s="96">
        <f t="shared" si="84"/>
        <v>0</v>
      </c>
      <c r="L1061" s="96">
        <f>(D1061='SOLICITUD INSCRIPCIÓN'!$D$8)*1</f>
        <v>1</v>
      </c>
      <c r="M1061" s="96">
        <f>(RANK($L1061,$L$2:$L$1500,0)+COUNTIF($L$2:$L1061,L1061)-1)*L1061</f>
        <v>1060</v>
      </c>
      <c r="N1061" s="96">
        <f>((D1061='SOLICITUD INSCRIPCIÓN'!$D$8)*1)*J1061</f>
        <v>0</v>
      </c>
      <c r="O1061" s="96">
        <f>(RANK($N1061,$N$2:$N$1500,0)+COUNTIF($N$2:$N1061,N1061)-1)*N1061</f>
        <v>0</v>
      </c>
      <c r="P1061" s="96">
        <f>((D1061='SOLICITUD INSCRIPCIÓN'!$D$8)*1)*K1061</f>
        <v>0</v>
      </c>
      <c r="Q1061" s="96">
        <f>(RANK($P1061,$P$2:$P$1500,0)+COUNTIF($P$2:$P1061,P1061)-1)*P1061</f>
        <v>0</v>
      </c>
      <c r="R1061" s="96">
        <f t="shared" si="80"/>
        <v>0</v>
      </c>
      <c r="S1061" s="96" t="str">
        <f t="shared" si="81"/>
        <v/>
      </c>
      <c r="T1061" s="96" t="str">
        <f t="shared" si="82"/>
        <v/>
      </c>
    </row>
    <row r="1062" spans="1:20" ht="15" customHeight="1">
      <c r="A1062" s="101"/>
      <c r="B1062" s="102"/>
      <c r="C1062" s="102"/>
      <c r="D1062" s="102"/>
      <c r="E1062" s="102"/>
      <c r="F1062" s="102"/>
      <c r="G1062" s="103"/>
      <c r="H1062" s="102"/>
      <c r="I1062" s="49"/>
      <c r="J1062" s="95">
        <f t="shared" si="83"/>
        <v>0</v>
      </c>
      <c r="K1062" s="96">
        <f t="shared" si="84"/>
        <v>0</v>
      </c>
      <c r="L1062" s="96">
        <f>(D1062='SOLICITUD INSCRIPCIÓN'!$D$8)*1</f>
        <v>1</v>
      </c>
      <c r="M1062" s="96">
        <f>(RANK($L1062,$L$2:$L$1500,0)+COUNTIF($L$2:$L1062,L1062)-1)*L1062</f>
        <v>1061</v>
      </c>
      <c r="N1062" s="96">
        <f>((D1062='SOLICITUD INSCRIPCIÓN'!$D$8)*1)*J1062</f>
        <v>0</v>
      </c>
      <c r="O1062" s="96">
        <f>(RANK($N1062,$N$2:$N$1500,0)+COUNTIF($N$2:$N1062,N1062)-1)*N1062</f>
        <v>0</v>
      </c>
      <c r="P1062" s="96">
        <f>((D1062='SOLICITUD INSCRIPCIÓN'!$D$8)*1)*K1062</f>
        <v>0</v>
      </c>
      <c r="Q1062" s="96">
        <f>(RANK($P1062,$P$2:$P$1500,0)+COUNTIF($P$2:$P1062,P1062)-1)*P1062</f>
        <v>0</v>
      </c>
      <c r="R1062" s="96">
        <f t="shared" si="80"/>
        <v>0</v>
      </c>
      <c r="S1062" s="96" t="str">
        <f t="shared" si="81"/>
        <v/>
      </c>
      <c r="T1062" s="96" t="str">
        <f t="shared" si="82"/>
        <v/>
      </c>
    </row>
    <row r="1063" spans="1:20" ht="15" customHeight="1">
      <c r="A1063" s="101"/>
      <c r="B1063" s="102"/>
      <c r="C1063" s="102"/>
      <c r="D1063" s="102"/>
      <c r="E1063" s="102"/>
      <c r="F1063" s="102"/>
      <c r="G1063" s="103"/>
      <c r="H1063" s="102"/>
      <c r="I1063" s="49"/>
      <c r="J1063" s="95">
        <f t="shared" si="83"/>
        <v>0</v>
      </c>
      <c r="K1063" s="96">
        <f t="shared" si="84"/>
        <v>0</v>
      </c>
      <c r="L1063" s="96">
        <f>(D1063='SOLICITUD INSCRIPCIÓN'!$D$8)*1</f>
        <v>1</v>
      </c>
      <c r="M1063" s="96">
        <f>(RANK($L1063,$L$2:$L$1500,0)+COUNTIF($L$2:$L1063,L1063)-1)*L1063</f>
        <v>1062</v>
      </c>
      <c r="N1063" s="96">
        <f>((D1063='SOLICITUD INSCRIPCIÓN'!$D$8)*1)*J1063</f>
        <v>0</v>
      </c>
      <c r="O1063" s="96">
        <f>(RANK($N1063,$N$2:$N$1500,0)+COUNTIF($N$2:$N1063,N1063)-1)*N1063</f>
        <v>0</v>
      </c>
      <c r="P1063" s="96">
        <f>((D1063='SOLICITUD INSCRIPCIÓN'!$D$8)*1)*K1063</f>
        <v>0</v>
      </c>
      <c r="Q1063" s="96">
        <f>(RANK($P1063,$P$2:$P$1500,0)+COUNTIF($P$2:$P1063,P1063)-1)*P1063</f>
        <v>0</v>
      </c>
      <c r="R1063" s="96">
        <f t="shared" si="80"/>
        <v>0</v>
      </c>
      <c r="S1063" s="96" t="str">
        <f t="shared" si="81"/>
        <v/>
      </c>
      <c r="T1063" s="96" t="str">
        <f t="shared" si="82"/>
        <v/>
      </c>
    </row>
    <row r="1064" spans="1:20" ht="15" customHeight="1">
      <c r="A1064" s="101"/>
      <c r="B1064" s="102"/>
      <c r="C1064" s="102"/>
      <c r="D1064" s="102"/>
      <c r="E1064" s="102"/>
      <c r="F1064" s="102"/>
      <c r="G1064" s="103"/>
      <c r="H1064" s="102"/>
      <c r="I1064" s="49"/>
      <c r="J1064" s="95">
        <f t="shared" si="83"/>
        <v>0</v>
      </c>
      <c r="K1064" s="96">
        <f t="shared" si="84"/>
        <v>0</v>
      </c>
      <c r="L1064" s="96">
        <f>(D1064='SOLICITUD INSCRIPCIÓN'!$D$8)*1</f>
        <v>1</v>
      </c>
      <c r="M1064" s="96">
        <f>(RANK($L1064,$L$2:$L$1500,0)+COUNTIF($L$2:$L1064,L1064)-1)*L1064</f>
        <v>1063</v>
      </c>
      <c r="N1064" s="96">
        <f>((D1064='SOLICITUD INSCRIPCIÓN'!$D$8)*1)*J1064</f>
        <v>0</v>
      </c>
      <c r="O1064" s="96">
        <f>(RANK($N1064,$N$2:$N$1500,0)+COUNTIF($N$2:$N1064,N1064)-1)*N1064</f>
        <v>0</v>
      </c>
      <c r="P1064" s="96">
        <f>((D1064='SOLICITUD INSCRIPCIÓN'!$D$8)*1)*K1064</f>
        <v>0</v>
      </c>
      <c r="Q1064" s="96">
        <f>(RANK($P1064,$P$2:$P$1500,0)+COUNTIF($P$2:$P1064,P1064)-1)*P1064</f>
        <v>0</v>
      </c>
      <c r="R1064" s="96">
        <f t="shared" si="80"/>
        <v>0</v>
      </c>
      <c r="S1064" s="96" t="str">
        <f t="shared" si="81"/>
        <v/>
      </c>
      <c r="T1064" s="96" t="str">
        <f t="shared" si="82"/>
        <v/>
      </c>
    </row>
    <row r="1065" spans="1:20" ht="15" customHeight="1">
      <c r="A1065" s="101"/>
      <c r="B1065" s="102"/>
      <c r="C1065" s="102"/>
      <c r="D1065" s="102"/>
      <c r="E1065" s="102"/>
      <c r="F1065" s="102"/>
      <c r="G1065" s="103"/>
      <c r="H1065" s="102"/>
      <c r="I1065" s="49"/>
      <c r="J1065" s="95">
        <f t="shared" si="83"/>
        <v>0</v>
      </c>
      <c r="K1065" s="96">
        <f t="shared" si="84"/>
        <v>0</v>
      </c>
      <c r="L1065" s="96">
        <f>(D1065='SOLICITUD INSCRIPCIÓN'!$D$8)*1</f>
        <v>1</v>
      </c>
      <c r="M1065" s="96">
        <f>(RANK($L1065,$L$2:$L$1500,0)+COUNTIF($L$2:$L1065,L1065)-1)*L1065</f>
        <v>1064</v>
      </c>
      <c r="N1065" s="96">
        <f>((D1065='SOLICITUD INSCRIPCIÓN'!$D$8)*1)*J1065</f>
        <v>0</v>
      </c>
      <c r="O1065" s="96">
        <f>(RANK($N1065,$N$2:$N$1500,0)+COUNTIF($N$2:$N1065,N1065)-1)*N1065</f>
        <v>0</v>
      </c>
      <c r="P1065" s="96">
        <f>((D1065='SOLICITUD INSCRIPCIÓN'!$D$8)*1)*K1065</f>
        <v>0</v>
      </c>
      <c r="Q1065" s="96">
        <f>(RANK($P1065,$P$2:$P$1500,0)+COUNTIF($P$2:$P1065,P1065)-1)*P1065</f>
        <v>0</v>
      </c>
      <c r="R1065" s="96">
        <f t="shared" si="80"/>
        <v>0</v>
      </c>
      <c r="S1065" s="96" t="str">
        <f t="shared" si="81"/>
        <v/>
      </c>
      <c r="T1065" s="96" t="str">
        <f t="shared" si="82"/>
        <v/>
      </c>
    </row>
    <row r="1066" spans="1:20" ht="15" customHeight="1">
      <c r="A1066" s="101"/>
      <c r="B1066" s="102"/>
      <c r="C1066" s="102"/>
      <c r="D1066" s="102"/>
      <c r="E1066" s="102"/>
      <c r="F1066" s="102"/>
      <c r="G1066" s="103"/>
      <c r="H1066" s="102"/>
      <c r="I1066" s="49"/>
      <c r="J1066" s="95">
        <f t="shared" si="83"/>
        <v>0</v>
      </c>
      <c r="K1066" s="96">
        <f t="shared" si="84"/>
        <v>0</v>
      </c>
      <c r="L1066" s="96">
        <f>(D1066='SOLICITUD INSCRIPCIÓN'!$D$8)*1</f>
        <v>1</v>
      </c>
      <c r="M1066" s="96">
        <f>(RANK($L1066,$L$2:$L$1500,0)+COUNTIF($L$2:$L1066,L1066)-1)*L1066</f>
        <v>1065</v>
      </c>
      <c r="N1066" s="96">
        <f>((D1066='SOLICITUD INSCRIPCIÓN'!$D$8)*1)*J1066</f>
        <v>0</v>
      </c>
      <c r="O1066" s="96">
        <f>(RANK($N1066,$N$2:$N$1500,0)+COUNTIF($N$2:$N1066,N1066)-1)*N1066</f>
        <v>0</v>
      </c>
      <c r="P1066" s="96">
        <f>((D1066='SOLICITUD INSCRIPCIÓN'!$D$8)*1)*K1066</f>
        <v>0</v>
      </c>
      <c r="Q1066" s="96">
        <f>(RANK($P1066,$P$2:$P$1500,0)+COUNTIF($P$2:$P1066,P1066)-1)*P1066</f>
        <v>0</v>
      </c>
      <c r="R1066" s="96">
        <f t="shared" si="80"/>
        <v>0</v>
      </c>
      <c r="S1066" s="96" t="str">
        <f t="shared" si="81"/>
        <v/>
      </c>
      <c r="T1066" s="96" t="str">
        <f t="shared" si="82"/>
        <v/>
      </c>
    </row>
    <row r="1067" spans="1:20" ht="15" customHeight="1">
      <c r="A1067" s="101"/>
      <c r="B1067" s="102"/>
      <c r="C1067" s="102"/>
      <c r="D1067" s="102"/>
      <c r="E1067" s="102"/>
      <c r="F1067" s="102"/>
      <c r="G1067" s="103"/>
      <c r="H1067" s="102"/>
      <c r="I1067" s="49"/>
      <c r="J1067" s="95">
        <f t="shared" si="83"/>
        <v>0</v>
      </c>
      <c r="K1067" s="96">
        <f t="shared" si="84"/>
        <v>0</v>
      </c>
      <c r="L1067" s="96">
        <f>(D1067='SOLICITUD INSCRIPCIÓN'!$D$8)*1</f>
        <v>1</v>
      </c>
      <c r="M1067" s="96">
        <f>(RANK($L1067,$L$2:$L$1500,0)+COUNTIF($L$2:$L1067,L1067)-1)*L1067</f>
        <v>1066</v>
      </c>
      <c r="N1067" s="96">
        <f>((D1067='SOLICITUD INSCRIPCIÓN'!$D$8)*1)*J1067</f>
        <v>0</v>
      </c>
      <c r="O1067" s="96">
        <f>(RANK($N1067,$N$2:$N$1500,0)+COUNTIF($N$2:$N1067,N1067)-1)*N1067</f>
        <v>0</v>
      </c>
      <c r="P1067" s="96">
        <f>((D1067='SOLICITUD INSCRIPCIÓN'!$D$8)*1)*K1067</f>
        <v>0</v>
      </c>
      <c r="Q1067" s="96">
        <f>(RANK($P1067,$P$2:$P$1500,0)+COUNTIF($P$2:$P1067,P1067)-1)*P1067</f>
        <v>0</v>
      </c>
      <c r="R1067" s="96">
        <f t="shared" si="80"/>
        <v>0</v>
      </c>
      <c r="S1067" s="96" t="str">
        <f t="shared" si="81"/>
        <v/>
      </c>
      <c r="T1067" s="96" t="str">
        <f t="shared" si="82"/>
        <v/>
      </c>
    </row>
    <row r="1068" spans="1:20" ht="15" customHeight="1">
      <c r="A1068" s="101"/>
      <c r="B1068" s="102"/>
      <c r="C1068" s="102"/>
      <c r="D1068" s="102"/>
      <c r="E1068" s="102"/>
      <c r="F1068" s="102"/>
      <c r="G1068" s="103"/>
      <c r="H1068" s="102"/>
      <c r="I1068" s="49"/>
      <c r="J1068" s="95">
        <f t="shared" si="83"/>
        <v>0</v>
      </c>
      <c r="K1068" s="96">
        <f t="shared" si="84"/>
        <v>0</v>
      </c>
      <c r="L1068" s="96">
        <f>(D1068='SOLICITUD INSCRIPCIÓN'!$D$8)*1</f>
        <v>1</v>
      </c>
      <c r="M1068" s="96">
        <f>(RANK($L1068,$L$2:$L$1500,0)+COUNTIF($L$2:$L1068,L1068)-1)*L1068</f>
        <v>1067</v>
      </c>
      <c r="N1068" s="96">
        <f>((D1068='SOLICITUD INSCRIPCIÓN'!$D$8)*1)*J1068</f>
        <v>0</v>
      </c>
      <c r="O1068" s="96">
        <f>(RANK($N1068,$N$2:$N$1500,0)+COUNTIF($N$2:$N1068,N1068)-1)*N1068</f>
        <v>0</v>
      </c>
      <c r="P1068" s="96">
        <f>((D1068='SOLICITUD INSCRIPCIÓN'!$D$8)*1)*K1068</f>
        <v>0</v>
      </c>
      <c r="Q1068" s="96">
        <f>(RANK($P1068,$P$2:$P$1500,0)+COUNTIF($P$2:$P1068,P1068)-1)*P1068</f>
        <v>0</v>
      </c>
      <c r="R1068" s="96">
        <f t="shared" si="80"/>
        <v>0</v>
      </c>
      <c r="S1068" s="96" t="str">
        <f t="shared" si="81"/>
        <v/>
      </c>
      <c r="T1068" s="96" t="str">
        <f t="shared" si="82"/>
        <v/>
      </c>
    </row>
    <row r="1069" spans="1:20" ht="15" customHeight="1">
      <c r="A1069" s="101"/>
      <c r="B1069" s="102"/>
      <c r="C1069" s="102"/>
      <c r="D1069" s="102"/>
      <c r="E1069" s="102"/>
      <c r="F1069" s="102"/>
      <c r="G1069" s="103"/>
      <c r="H1069" s="102"/>
      <c r="I1069" s="49"/>
      <c r="J1069" s="95">
        <f t="shared" si="83"/>
        <v>0</v>
      </c>
      <c r="K1069" s="96">
        <f t="shared" si="84"/>
        <v>0</v>
      </c>
      <c r="L1069" s="96">
        <f>(D1069='SOLICITUD INSCRIPCIÓN'!$D$8)*1</f>
        <v>1</v>
      </c>
      <c r="M1069" s="96">
        <f>(RANK($L1069,$L$2:$L$1500,0)+COUNTIF($L$2:$L1069,L1069)-1)*L1069</f>
        <v>1068</v>
      </c>
      <c r="N1069" s="96">
        <f>((D1069='SOLICITUD INSCRIPCIÓN'!$D$8)*1)*J1069</f>
        <v>0</v>
      </c>
      <c r="O1069" s="96">
        <f>(RANK($N1069,$N$2:$N$1500,0)+COUNTIF($N$2:$N1069,N1069)-1)*N1069</f>
        <v>0</v>
      </c>
      <c r="P1069" s="96">
        <f>((D1069='SOLICITUD INSCRIPCIÓN'!$D$8)*1)*K1069</f>
        <v>0</v>
      </c>
      <c r="Q1069" s="96">
        <f>(RANK($P1069,$P$2:$P$1500,0)+COUNTIF($P$2:$P1069,P1069)-1)*P1069</f>
        <v>0</v>
      </c>
      <c r="R1069" s="96">
        <f t="shared" si="80"/>
        <v>0</v>
      </c>
      <c r="S1069" s="96" t="str">
        <f t="shared" si="81"/>
        <v/>
      </c>
      <c r="T1069" s="96" t="str">
        <f t="shared" si="82"/>
        <v/>
      </c>
    </row>
    <row r="1070" spans="1:20" ht="15" customHeight="1">
      <c r="A1070" s="101"/>
      <c r="B1070" s="102"/>
      <c r="C1070" s="102"/>
      <c r="D1070" s="102"/>
      <c r="E1070" s="102"/>
      <c r="F1070" s="102"/>
      <c r="G1070" s="103"/>
      <c r="H1070" s="102"/>
      <c r="I1070" s="49"/>
      <c r="J1070" s="95">
        <f t="shared" si="83"/>
        <v>0</v>
      </c>
      <c r="K1070" s="96">
        <f t="shared" si="84"/>
        <v>0</v>
      </c>
      <c r="L1070" s="96">
        <f>(D1070='SOLICITUD INSCRIPCIÓN'!$D$8)*1</f>
        <v>1</v>
      </c>
      <c r="M1070" s="96">
        <f>(RANK($L1070,$L$2:$L$1500,0)+COUNTIF($L$2:$L1070,L1070)-1)*L1070</f>
        <v>1069</v>
      </c>
      <c r="N1070" s="96">
        <f>((D1070='SOLICITUD INSCRIPCIÓN'!$D$8)*1)*J1070</f>
        <v>0</v>
      </c>
      <c r="O1070" s="96">
        <f>(RANK($N1070,$N$2:$N$1500,0)+COUNTIF($N$2:$N1070,N1070)-1)*N1070</f>
        <v>0</v>
      </c>
      <c r="P1070" s="96">
        <f>((D1070='SOLICITUD INSCRIPCIÓN'!$D$8)*1)*K1070</f>
        <v>0</v>
      </c>
      <c r="Q1070" s="96">
        <f>(RANK($P1070,$P$2:$P$1500,0)+COUNTIF($P$2:$P1070,P1070)-1)*P1070</f>
        <v>0</v>
      </c>
      <c r="R1070" s="96">
        <f t="shared" si="80"/>
        <v>0</v>
      </c>
      <c r="S1070" s="96" t="str">
        <f t="shared" si="81"/>
        <v/>
      </c>
      <c r="T1070" s="96" t="str">
        <f t="shared" si="82"/>
        <v/>
      </c>
    </row>
    <row r="1071" spans="1:20" ht="15" customHeight="1">
      <c r="A1071" s="101"/>
      <c r="B1071" s="102"/>
      <c r="C1071" s="102"/>
      <c r="D1071" s="102"/>
      <c r="E1071" s="102"/>
      <c r="F1071" s="102"/>
      <c r="G1071" s="103"/>
      <c r="H1071" s="102"/>
      <c r="I1071" s="49"/>
      <c r="J1071" s="95">
        <f t="shared" si="83"/>
        <v>0</v>
      </c>
      <c r="K1071" s="96">
        <f t="shared" si="84"/>
        <v>0</v>
      </c>
      <c r="L1071" s="96">
        <f>(D1071='SOLICITUD INSCRIPCIÓN'!$D$8)*1</f>
        <v>1</v>
      </c>
      <c r="M1071" s="96">
        <f>(RANK($L1071,$L$2:$L$1500,0)+COUNTIF($L$2:$L1071,L1071)-1)*L1071</f>
        <v>1070</v>
      </c>
      <c r="N1071" s="96">
        <f>((D1071='SOLICITUD INSCRIPCIÓN'!$D$8)*1)*J1071</f>
        <v>0</v>
      </c>
      <c r="O1071" s="96">
        <f>(RANK($N1071,$N$2:$N$1500,0)+COUNTIF($N$2:$N1071,N1071)-1)*N1071</f>
        <v>0</v>
      </c>
      <c r="P1071" s="96">
        <f>((D1071='SOLICITUD INSCRIPCIÓN'!$D$8)*1)*K1071</f>
        <v>0</v>
      </c>
      <c r="Q1071" s="96">
        <f>(RANK($P1071,$P$2:$P$1500,0)+COUNTIF($P$2:$P1071,P1071)-1)*P1071</f>
        <v>0</v>
      </c>
      <c r="R1071" s="96">
        <f t="shared" si="80"/>
        <v>0</v>
      </c>
      <c r="S1071" s="96" t="str">
        <f t="shared" si="81"/>
        <v/>
      </c>
      <c r="T1071" s="96" t="str">
        <f t="shared" si="82"/>
        <v/>
      </c>
    </row>
    <row r="1072" spans="1:20" ht="15" customHeight="1">
      <c r="A1072" s="101"/>
      <c r="B1072" s="102"/>
      <c r="C1072" s="102"/>
      <c r="D1072" s="102"/>
      <c r="E1072" s="102"/>
      <c r="F1072" s="102"/>
      <c r="G1072" s="103"/>
      <c r="H1072" s="102"/>
      <c r="I1072" s="49"/>
      <c r="J1072" s="95">
        <f t="shared" si="83"/>
        <v>0</v>
      </c>
      <c r="K1072" s="96">
        <f t="shared" si="84"/>
        <v>0</v>
      </c>
      <c r="L1072" s="96">
        <f>(D1072='SOLICITUD INSCRIPCIÓN'!$D$8)*1</f>
        <v>1</v>
      </c>
      <c r="M1072" s="96">
        <f>(RANK($L1072,$L$2:$L$1500,0)+COUNTIF($L$2:$L1072,L1072)-1)*L1072</f>
        <v>1071</v>
      </c>
      <c r="N1072" s="96">
        <f>((D1072='SOLICITUD INSCRIPCIÓN'!$D$8)*1)*J1072</f>
        <v>0</v>
      </c>
      <c r="O1072" s="96">
        <f>(RANK($N1072,$N$2:$N$1500,0)+COUNTIF($N$2:$N1072,N1072)-1)*N1072</f>
        <v>0</v>
      </c>
      <c r="P1072" s="96">
        <f>((D1072='SOLICITUD INSCRIPCIÓN'!$D$8)*1)*K1072</f>
        <v>0</v>
      </c>
      <c r="Q1072" s="96">
        <f>(RANK($P1072,$P$2:$P$1500,0)+COUNTIF($P$2:$P1072,P1072)-1)*P1072</f>
        <v>0</v>
      </c>
      <c r="R1072" s="96">
        <f t="shared" si="80"/>
        <v>0</v>
      </c>
      <c r="S1072" s="96" t="str">
        <f t="shared" si="81"/>
        <v/>
      </c>
      <c r="T1072" s="96" t="str">
        <f t="shared" si="82"/>
        <v/>
      </c>
    </row>
    <row r="1073" spans="1:20" ht="15" customHeight="1">
      <c r="A1073" s="101"/>
      <c r="B1073" s="102"/>
      <c r="C1073" s="102"/>
      <c r="D1073" s="102"/>
      <c r="E1073" s="102"/>
      <c r="F1073" s="102"/>
      <c r="G1073" s="103"/>
      <c r="H1073" s="102"/>
      <c r="I1073" s="49"/>
      <c r="J1073" s="95">
        <f t="shared" si="83"/>
        <v>0</v>
      </c>
      <c r="K1073" s="96">
        <f t="shared" si="84"/>
        <v>0</v>
      </c>
      <c r="L1073" s="96">
        <f>(D1073='SOLICITUD INSCRIPCIÓN'!$D$8)*1</f>
        <v>1</v>
      </c>
      <c r="M1073" s="96">
        <f>(RANK($L1073,$L$2:$L$1500,0)+COUNTIF($L$2:$L1073,L1073)-1)*L1073</f>
        <v>1072</v>
      </c>
      <c r="N1073" s="96">
        <f>((D1073='SOLICITUD INSCRIPCIÓN'!$D$8)*1)*J1073</f>
        <v>0</v>
      </c>
      <c r="O1073" s="96">
        <f>(RANK($N1073,$N$2:$N$1500,0)+COUNTIF($N$2:$N1073,N1073)-1)*N1073</f>
        <v>0</v>
      </c>
      <c r="P1073" s="96">
        <f>((D1073='SOLICITUD INSCRIPCIÓN'!$D$8)*1)*K1073</f>
        <v>0</v>
      </c>
      <c r="Q1073" s="96">
        <f>(RANK($P1073,$P$2:$P$1500,0)+COUNTIF($P$2:$P1073,P1073)-1)*P1073</f>
        <v>0</v>
      </c>
      <c r="R1073" s="96">
        <f t="shared" si="80"/>
        <v>0</v>
      </c>
      <c r="S1073" s="96" t="str">
        <f t="shared" si="81"/>
        <v/>
      </c>
      <c r="T1073" s="96" t="str">
        <f t="shared" si="82"/>
        <v/>
      </c>
    </row>
    <row r="1074" spans="1:20" ht="15" customHeight="1">
      <c r="A1074" s="101"/>
      <c r="B1074" s="102"/>
      <c r="C1074" s="102"/>
      <c r="D1074" s="102"/>
      <c r="E1074" s="102"/>
      <c r="F1074" s="102"/>
      <c r="G1074" s="103"/>
      <c r="H1074" s="102"/>
      <c r="I1074" s="49"/>
      <c r="J1074" s="95">
        <f t="shared" si="83"/>
        <v>0</v>
      </c>
      <c r="K1074" s="96">
        <f t="shared" si="84"/>
        <v>0</v>
      </c>
      <c r="L1074" s="96">
        <f>(D1074='SOLICITUD INSCRIPCIÓN'!$D$8)*1</f>
        <v>1</v>
      </c>
      <c r="M1074" s="96">
        <f>(RANK($L1074,$L$2:$L$1500,0)+COUNTIF($L$2:$L1074,L1074)-1)*L1074</f>
        <v>1073</v>
      </c>
      <c r="N1074" s="96">
        <f>((D1074='SOLICITUD INSCRIPCIÓN'!$D$8)*1)*J1074</f>
        <v>0</v>
      </c>
      <c r="O1074" s="96">
        <f>(RANK($N1074,$N$2:$N$1500,0)+COUNTIF($N$2:$N1074,N1074)-1)*N1074</f>
        <v>0</v>
      </c>
      <c r="P1074" s="96">
        <f>((D1074='SOLICITUD INSCRIPCIÓN'!$D$8)*1)*K1074</f>
        <v>0</v>
      </c>
      <c r="Q1074" s="96">
        <f>(RANK($P1074,$P$2:$P$1500,0)+COUNTIF($P$2:$P1074,P1074)-1)*P1074</f>
        <v>0</v>
      </c>
      <c r="R1074" s="96">
        <f t="shared" si="80"/>
        <v>0</v>
      </c>
      <c r="S1074" s="96" t="str">
        <f t="shared" si="81"/>
        <v/>
      </c>
      <c r="T1074" s="96" t="str">
        <f t="shared" si="82"/>
        <v/>
      </c>
    </row>
    <row r="1075" spans="1:20" ht="15" customHeight="1">
      <c r="A1075" s="101"/>
      <c r="B1075" s="102"/>
      <c r="C1075" s="102"/>
      <c r="D1075" s="102"/>
      <c r="E1075" s="102"/>
      <c r="F1075" s="102"/>
      <c r="G1075" s="103"/>
      <c r="H1075" s="102"/>
      <c r="I1075" s="49"/>
      <c r="J1075" s="95">
        <f t="shared" si="83"/>
        <v>0</v>
      </c>
      <c r="K1075" s="96">
        <f t="shared" si="84"/>
        <v>0</v>
      </c>
      <c r="L1075" s="96">
        <f>(D1075='SOLICITUD INSCRIPCIÓN'!$D$8)*1</f>
        <v>1</v>
      </c>
      <c r="M1075" s="96">
        <f>(RANK($L1075,$L$2:$L$1500,0)+COUNTIF($L$2:$L1075,L1075)-1)*L1075</f>
        <v>1074</v>
      </c>
      <c r="N1075" s="96">
        <f>((D1075='SOLICITUD INSCRIPCIÓN'!$D$8)*1)*J1075</f>
        <v>0</v>
      </c>
      <c r="O1075" s="96">
        <f>(RANK($N1075,$N$2:$N$1500,0)+COUNTIF($N$2:$N1075,N1075)-1)*N1075</f>
        <v>0</v>
      </c>
      <c r="P1075" s="96">
        <f>((D1075='SOLICITUD INSCRIPCIÓN'!$D$8)*1)*K1075</f>
        <v>0</v>
      </c>
      <c r="Q1075" s="96">
        <f>(RANK($P1075,$P$2:$P$1500,0)+COUNTIF($P$2:$P1075,P1075)-1)*P1075</f>
        <v>0</v>
      </c>
      <c r="R1075" s="96">
        <f t="shared" si="80"/>
        <v>0</v>
      </c>
      <c r="S1075" s="96" t="str">
        <f t="shared" si="81"/>
        <v/>
      </c>
      <c r="T1075" s="96" t="str">
        <f t="shared" si="82"/>
        <v/>
      </c>
    </row>
    <row r="1076" spans="1:20" ht="15" customHeight="1">
      <c r="A1076" s="101"/>
      <c r="B1076" s="102"/>
      <c r="C1076" s="102"/>
      <c r="D1076" s="102"/>
      <c r="E1076" s="102"/>
      <c r="F1076" s="102"/>
      <c r="G1076" s="103"/>
      <c r="H1076" s="102"/>
      <c r="I1076" s="49"/>
      <c r="J1076" s="95">
        <f t="shared" si="83"/>
        <v>0</v>
      </c>
      <c r="K1076" s="96">
        <f t="shared" si="84"/>
        <v>0</v>
      </c>
      <c r="L1076" s="96">
        <f>(D1076='SOLICITUD INSCRIPCIÓN'!$D$8)*1</f>
        <v>1</v>
      </c>
      <c r="M1076" s="96">
        <f>(RANK($L1076,$L$2:$L$1500,0)+COUNTIF($L$2:$L1076,L1076)-1)*L1076</f>
        <v>1075</v>
      </c>
      <c r="N1076" s="96">
        <f>((D1076='SOLICITUD INSCRIPCIÓN'!$D$8)*1)*J1076</f>
        <v>0</v>
      </c>
      <c r="O1076" s="96">
        <f>(RANK($N1076,$N$2:$N$1500,0)+COUNTIF($N$2:$N1076,N1076)-1)*N1076</f>
        <v>0</v>
      </c>
      <c r="P1076" s="96">
        <f>((D1076='SOLICITUD INSCRIPCIÓN'!$D$8)*1)*K1076</f>
        <v>0</v>
      </c>
      <c r="Q1076" s="96">
        <f>(RANK($P1076,$P$2:$P$1500,0)+COUNTIF($P$2:$P1076,P1076)-1)*P1076</f>
        <v>0</v>
      </c>
      <c r="R1076" s="96">
        <f t="shared" si="80"/>
        <v>0</v>
      </c>
      <c r="S1076" s="96" t="str">
        <f t="shared" si="81"/>
        <v/>
      </c>
      <c r="T1076" s="96" t="str">
        <f t="shared" si="82"/>
        <v/>
      </c>
    </row>
    <row r="1077" spans="1:20" ht="15" customHeight="1">
      <c r="A1077" s="101"/>
      <c r="B1077" s="102"/>
      <c r="C1077" s="102"/>
      <c r="D1077" s="102"/>
      <c r="E1077" s="102"/>
      <c r="F1077" s="102"/>
      <c r="G1077" s="103"/>
      <c r="H1077" s="102"/>
      <c r="I1077" s="49"/>
      <c r="J1077" s="95">
        <f t="shared" si="83"/>
        <v>0</v>
      </c>
      <c r="K1077" s="96">
        <f t="shared" si="84"/>
        <v>0</v>
      </c>
      <c r="L1077" s="96">
        <f>(D1077='SOLICITUD INSCRIPCIÓN'!$D$8)*1</f>
        <v>1</v>
      </c>
      <c r="M1077" s="96">
        <f>(RANK($L1077,$L$2:$L$1500,0)+COUNTIF($L$2:$L1077,L1077)-1)*L1077</f>
        <v>1076</v>
      </c>
      <c r="N1077" s="96">
        <f>((D1077='SOLICITUD INSCRIPCIÓN'!$D$8)*1)*J1077</f>
        <v>0</v>
      </c>
      <c r="O1077" s="96">
        <f>(RANK($N1077,$N$2:$N$1500,0)+COUNTIF($N$2:$N1077,N1077)-1)*N1077</f>
        <v>0</v>
      </c>
      <c r="P1077" s="96">
        <f>((D1077='SOLICITUD INSCRIPCIÓN'!$D$8)*1)*K1077</f>
        <v>0</v>
      </c>
      <c r="Q1077" s="96">
        <f>(RANK($P1077,$P$2:$P$1500,0)+COUNTIF($P$2:$P1077,P1077)-1)*P1077</f>
        <v>0</v>
      </c>
      <c r="R1077" s="96">
        <f t="shared" si="80"/>
        <v>0</v>
      </c>
      <c r="S1077" s="96" t="str">
        <f t="shared" si="81"/>
        <v/>
      </c>
      <c r="T1077" s="96" t="str">
        <f t="shared" si="82"/>
        <v/>
      </c>
    </row>
    <row r="1078" spans="1:20" ht="15" customHeight="1">
      <c r="A1078" s="101"/>
      <c r="B1078" s="102"/>
      <c r="C1078" s="102"/>
      <c r="D1078" s="102"/>
      <c r="E1078" s="102"/>
      <c r="F1078" s="102"/>
      <c r="G1078" s="103"/>
      <c r="H1078" s="102"/>
      <c r="I1078" s="49"/>
      <c r="J1078" s="95">
        <f t="shared" si="83"/>
        <v>0</v>
      </c>
      <c r="K1078" s="96">
        <f t="shared" si="84"/>
        <v>0</v>
      </c>
      <c r="L1078" s="96">
        <f>(D1078='SOLICITUD INSCRIPCIÓN'!$D$8)*1</f>
        <v>1</v>
      </c>
      <c r="M1078" s="96">
        <f>(RANK($L1078,$L$2:$L$1500,0)+COUNTIF($L$2:$L1078,L1078)-1)*L1078</f>
        <v>1077</v>
      </c>
      <c r="N1078" s="96">
        <f>((D1078='SOLICITUD INSCRIPCIÓN'!$D$8)*1)*J1078</f>
        <v>0</v>
      </c>
      <c r="O1078" s="96">
        <f>(RANK($N1078,$N$2:$N$1500,0)+COUNTIF($N$2:$N1078,N1078)-1)*N1078</f>
        <v>0</v>
      </c>
      <c r="P1078" s="96">
        <f>((D1078='SOLICITUD INSCRIPCIÓN'!$D$8)*1)*K1078</f>
        <v>0</v>
      </c>
      <c r="Q1078" s="96">
        <f>(RANK($P1078,$P$2:$P$1500,0)+COUNTIF($P$2:$P1078,P1078)-1)*P1078</f>
        <v>0</v>
      </c>
      <c r="R1078" s="96">
        <f t="shared" si="80"/>
        <v>0</v>
      </c>
      <c r="S1078" s="96" t="str">
        <f t="shared" si="81"/>
        <v/>
      </c>
      <c r="T1078" s="96" t="str">
        <f t="shared" si="82"/>
        <v/>
      </c>
    </row>
    <row r="1079" spans="1:20" ht="15" customHeight="1">
      <c r="A1079" s="101"/>
      <c r="B1079" s="102"/>
      <c r="C1079" s="102"/>
      <c r="D1079" s="102"/>
      <c r="E1079" s="102"/>
      <c r="F1079" s="102"/>
      <c r="G1079" s="103"/>
      <c r="H1079" s="102"/>
      <c r="I1079" s="49"/>
      <c r="J1079" s="95">
        <f t="shared" si="83"/>
        <v>0</v>
      </c>
      <c r="K1079" s="96">
        <f t="shared" si="84"/>
        <v>0</v>
      </c>
      <c r="L1079" s="96">
        <f>(D1079='SOLICITUD INSCRIPCIÓN'!$D$8)*1</f>
        <v>1</v>
      </c>
      <c r="M1079" s="96">
        <f>(RANK($L1079,$L$2:$L$1500,0)+COUNTIF($L$2:$L1079,L1079)-1)*L1079</f>
        <v>1078</v>
      </c>
      <c r="N1079" s="96">
        <f>((D1079='SOLICITUD INSCRIPCIÓN'!$D$8)*1)*J1079</f>
        <v>0</v>
      </c>
      <c r="O1079" s="96">
        <f>(RANK($N1079,$N$2:$N$1500,0)+COUNTIF($N$2:$N1079,N1079)-1)*N1079</f>
        <v>0</v>
      </c>
      <c r="P1079" s="96">
        <f>((D1079='SOLICITUD INSCRIPCIÓN'!$D$8)*1)*K1079</f>
        <v>0</v>
      </c>
      <c r="Q1079" s="96">
        <f>(RANK($P1079,$P$2:$P$1500,0)+COUNTIF($P$2:$P1079,P1079)-1)*P1079</f>
        <v>0</v>
      </c>
      <c r="R1079" s="96">
        <f t="shared" si="80"/>
        <v>0</v>
      </c>
      <c r="S1079" s="96" t="str">
        <f t="shared" si="81"/>
        <v/>
      </c>
      <c r="T1079" s="96" t="str">
        <f t="shared" si="82"/>
        <v/>
      </c>
    </row>
    <row r="1080" spans="1:20" ht="15" customHeight="1">
      <c r="A1080" s="101"/>
      <c r="B1080" s="102"/>
      <c r="C1080" s="102"/>
      <c r="D1080" s="102"/>
      <c r="E1080" s="102"/>
      <c r="F1080" s="102"/>
      <c r="G1080" s="103"/>
      <c r="H1080" s="102"/>
      <c r="I1080" s="49"/>
      <c r="J1080" s="95">
        <f t="shared" si="83"/>
        <v>0</v>
      </c>
      <c r="K1080" s="96">
        <f t="shared" si="84"/>
        <v>0</v>
      </c>
      <c r="L1080" s="96">
        <f>(D1080='SOLICITUD INSCRIPCIÓN'!$D$8)*1</f>
        <v>1</v>
      </c>
      <c r="M1080" s="96">
        <f>(RANK($L1080,$L$2:$L$1500,0)+COUNTIF($L$2:$L1080,L1080)-1)*L1080</f>
        <v>1079</v>
      </c>
      <c r="N1080" s="96">
        <f>((D1080='SOLICITUD INSCRIPCIÓN'!$D$8)*1)*J1080</f>
        <v>0</v>
      </c>
      <c r="O1080" s="96">
        <f>(RANK($N1080,$N$2:$N$1500,0)+COUNTIF($N$2:$N1080,N1080)-1)*N1080</f>
        <v>0</v>
      </c>
      <c r="P1080" s="96">
        <f>((D1080='SOLICITUD INSCRIPCIÓN'!$D$8)*1)*K1080</f>
        <v>0</v>
      </c>
      <c r="Q1080" s="96">
        <f>(RANK($P1080,$P$2:$P$1500,0)+COUNTIF($P$2:$P1080,P1080)-1)*P1080</f>
        <v>0</v>
      </c>
      <c r="R1080" s="96">
        <f t="shared" si="80"/>
        <v>0</v>
      </c>
      <c r="S1080" s="96" t="str">
        <f t="shared" si="81"/>
        <v/>
      </c>
      <c r="T1080" s="96" t="str">
        <f t="shared" si="82"/>
        <v/>
      </c>
    </row>
    <row r="1081" spans="1:20" ht="15" customHeight="1">
      <c r="A1081" s="101"/>
      <c r="B1081" s="102"/>
      <c r="C1081" s="102"/>
      <c r="D1081" s="102"/>
      <c r="E1081" s="102"/>
      <c r="F1081" s="102"/>
      <c r="G1081" s="103"/>
      <c r="H1081" s="102"/>
      <c r="I1081" s="49"/>
      <c r="J1081" s="95">
        <f t="shared" si="83"/>
        <v>0</v>
      </c>
      <c r="K1081" s="96">
        <f t="shared" si="84"/>
        <v>0</v>
      </c>
      <c r="L1081" s="96">
        <f>(D1081='SOLICITUD INSCRIPCIÓN'!$D$8)*1</f>
        <v>1</v>
      </c>
      <c r="M1081" s="96">
        <f>(RANK($L1081,$L$2:$L$1500,0)+COUNTIF($L$2:$L1081,L1081)-1)*L1081</f>
        <v>1080</v>
      </c>
      <c r="N1081" s="96">
        <f>((D1081='SOLICITUD INSCRIPCIÓN'!$D$8)*1)*J1081</f>
        <v>0</v>
      </c>
      <c r="O1081" s="96">
        <f>(RANK($N1081,$N$2:$N$1500,0)+COUNTIF($N$2:$N1081,N1081)-1)*N1081</f>
        <v>0</v>
      </c>
      <c r="P1081" s="96">
        <f>((D1081='SOLICITUD INSCRIPCIÓN'!$D$8)*1)*K1081</f>
        <v>0</v>
      </c>
      <c r="Q1081" s="96">
        <f>(RANK($P1081,$P$2:$P$1500,0)+COUNTIF($P$2:$P1081,P1081)-1)*P1081</f>
        <v>0</v>
      </c>
      <c r="R1081" s="96">
        <f t="shared" si="80"/>
        <v>0</v>
      </c>
      <c r="S1081" s="96" t="str">
        <f t="shared" si="81"/>
        <v/>
      </c>
      <c r="T1081" s="96" t="str">
        <f t="shared" si="82"/>
        <v/>
      </c>
    </row>
    <row r="1082" spans="1:20" ht="15" customHeight="1">
      <c r="A1082" s="101"/>
      <c r="B1082" s="102"/>
      <c r="C1082" s="102"/>
      <c r="D1082" s="102"/>
      <c r="E1082" s="102"/>
      <c r="F1082" s="102"/>
      <c r="G1082" s="103"/>
      <c r="H1082" s="102"/>
      <c r="I1082" s="49"/>
      <c r="J1082" s="95">
        <f t="shared" si="83"/>
        <v>0</v>
      </c>
      <c r="K1082" s="96">
        <f t="shared" si="84"/>
        <v>0</v>
      </c>
      <c r="L1082" s="96">
        <f>(D1082='SOLICITUD INSCRIPCIÓN'!$D$8)*1</f>
        <v>1</v>
      </c>
      <c r="M1082" s="96">
        <f>(RANK($L1082,$L$2:$L$1500,0)+COUNTIF($L$2:$L1082,L1082)-1)*L1082</f>
        <v>1081</v>
      </c>
      <c r="N1082" s="96">
        <f>((D1082='SOLICITUD INSCRIPCIÓN'!$D$8)*1)*J1082</f>
        <v>0</v>
      </c>
      <c r="O1082" s="96">
        <f>(RANK($N1082,$N$2:$N$1500,0)+COUNTIF($N$2:$N1082,N1082)-1)*N1082</f>
        <v>0</v>
      </c>
      <c r="P1082" s="96">
        <f>((D1082='SOLICITUD INSCRIPCIÓN'!$D$8)*1)*K1082</f>
        <v>0</v>
      </c>
      <c r="Q1082" s="96">
        <f>(RANK($P1082,$P$2:$P$1500,0)+COUNTIF($P$2:$P1082,P1082)-1)*P1082</f>
        <v>0</v>
      </c>
      <c r="R1082" s="96">
        <f t="shared" si="80"/>
        <v>0</v>
      </c>
      <c r="S1082" s="96" t="str">
        <f t="shared" si="81"/>
        <v/>
      </c>
      <c r="T1082" s="96" t="str">
        <f t="shared" si="82"/>
        <v/>
      </c>
    </row>
    <row r="1083" spans="1:20" ht="15" customHeight="1">
      <c r="A1083" s="101"/>
      <c r="B1083" s="102"/>
      <c r="C1083" s="102"/>
      <c r="D1083" s="102"/>
      <c r="E1083" s="102"/>
      <c r="F1083" s="102"/>
      <c r="G1083" s="103"/>
      <c r="H1083" s="102"/>
      <c r="I1083" s="49"/>
      <c r="J1083" s="95">
        <f t="shared" si="83"/>
        <v>0</v>
      </c>
      <c r="K1083" s="96">
        <f t="shared" si="84"/>
        <v>0</v>
      </c>
      <c r="L1083" s="96">
        <f>(D1083='SOLICITUD INSCRIPCIÓN'!$D$8)*1</f>
        <v>1</v>
      </c>
      <c r="M1083" s="96">
        <f>(RANK($L1083,$L$2:$L$1500,0)+COUNTIF($L$2:$L1083,L1083)-1)*L1083</f>
        <v>1082</v>
      </c>
      <c r="N1083" s="96">
        <f>((D1083='SOLICITUD INSCRIPCIÓN'!$D$8)*1)*J1083</f>
        <v>0</v>
      </c>
      <c r="O1083" s="96">
        <f>(RANK($N1083,$N$2:$N$1500,0)+COUNTIF($N$2:$N1083,N1083)-1)*N1083</f>
        <v>0</v>
      </c>
      <c r="P1083" s="96">
        <f>((D1083='SOLICITUD INSCRIPCIÓN'!$D$8)*1)*K1083</f>
        <v>0</v>
      </c>
      <c r="Q1083" s="96">
        <f>(RANK($P1083,$P$2:$P$1500,0)+COUNTIF($P$2:$P1083,P1083)-1)*P1083</f>
        <v>0</v>
      </c>
      <c r="R1083" s="96">
        <f t="shared" si="80"/>
        <v>0</v>
      </c>
      <c r="S1083" s="96" t="str">
        <f t="shared" si="81"/>
        <v/>
      </c>
      <c r="T1083" s="96" t="str">
        <f t="shared" si="82"/>
        <v/>
      </c>
    </row>
    <row r="1084" spans="1:20" ht="15" customHeight="1">
      <c r="A1084" s="101"/>
      <c r="B1084" s="102"/>
      <c r="C1084" s="102"/>
      <c r="D1084" s="102"/>
      <c r="E1084" s="102"/>
      <c r="F1084" s="102"/>
      <c r="G1084" s="103"/>
      <c r="H1084" s="102"/>
      <c r="I1084" s="49"/>
      <c r="J1084" s="95">
        <f t="shared" si="83"/>
        <v>0</v>
      </c>
      <c r="K1084" s="96">
        <f t="shared" si="84"/>
        <v>0</v>
      </c>
      <c r="L1084" s="96">
        <f>(D1084='SOLICITUD INSCRIPCIÓN'!$D$8)*1</f>
        <v>1</v>
      </c>
      <c r="M1084" s="96">
        <f>(RANK($L1084,$L$2:$L$1500,0)+COUNTIF($L$2:$L1084,L1084)-1)*L1084</f>
        <v>1083</v>
      </c>
      <c r="N1084" s="96">
        <f>((D1084='SOLICITUD INSCRIPCIÓN'!$D$8)*1)*J1084</f>
        <v>0</v>
      </c>
      <c r="O1084" s="96">
        <f>(RANK($N1084,$N$2:$N$1500,0)+COUNTIF($N$2:$N1084,N1084)-1)*N1084</f>
        <v>0</v>
      </c>
      <c r="P1084" s="96">
        <f>((D1084='SOLICITUD INSCRIPCIÓN'!$D$8)*1)*K1084</f>
        <v>0</v>
      </c>
      <c r="Q1084" s="96">
        <f>(RANK($P1084,$P$2:$P$1500,0)+COUNTIF($P$2:$P1084,P1084)-1)*P1084</f>
        <v>0</v>
      </c>
      <c r="R1084" s="96">
        <f t="shared" si="80"/>
        <v>0</v>
      </c>
      <c r="S1084" s="96" t="str">
        <f t="shared" si="81"/>
        <v/>
      </c>
      <c r="T1084" s="96" t="str">
        <f t="shared" si="82"/>
        <v/>
      </c>
    </row>
    <row r="1085" spans="1:20" ht="15" customHeight="1">
      <c r="A1085" s="101"/>
      <c r="B1085" s="102"/>
      <c r="C1085" s="102"/>
      <c r="D1085" s="102"/>
      <c r="E1085" s="102"/>
      <c r="F1085" s="102"/>
      <c r="G1085" s="103"/>
      <c r="H1085" s="102"/>
      <c r="I1085" s="49"/>
      <c r="J1085" s="95">
        <f t="shared" si="83"/>
        <v>0</v>
      </c>
      <c r="K1085" s="96">
        <f t="shared" si="84"/>
        <v>0</v>
      </c>
      <c r="L1085" s="96">
        <f>(D1085='SOLICITUD INSCRIPCIÓN'!$D$8)*1</f>
        <v>1</v>
      </c>
      <c r="M1085" s="96">
        <f>(RANK($L1085,$L$2:$L$1500,0)+COUNTIF($L$2:$L1085,L1085)-1)*L1085</f>
        <v>1084</v>
      </c>
      <c r="N1085" s="96">
        <f>((D1085='SOLICITUD INSCRIPCIÓN'!$D$8)*1)*J1085</f>
        <v>0</v>
      </c>
      <c r="O1085" s="96">
        <f>(RANK($N1085,$N$2:$N$1500,0)+COUNTIF($N$2:$N1085,N1085)-1)*N1085</f>
        <v>0</v>
      </c>
      <c r="P1085" s="96">
        <f>((D1085='SOLICITUD INSCRIPCIÓN'!$D$8)*1)*K1085</f>
        <v>0</v>
      </c>
      <c r="Q1085" s="96">
        <f>(RANK($P1085,$P$2:$P$1500,0)+COUNTIF($P$2:$P1085,P1085)-1)*P1085</f>
        <v>0</v>
      </c>
      <c r="R1085" s="96">
        <f t="shared" si="80"/>
        <v>0</v>
      </c>
      <c r="S1085" s="96" t="str">
        <f t="shared" si="81"/>
        <v/>
      </c>
      <c r="T1085" s="96" t="str">
        <f t="shared" si="82"/>
        <v/>
      </c>
    </row>
    <row r="1086" spans="1:20" ht="15" customHeight="1">
      <c r="A1086" s="101"/>
      <c r="B1086" s="102"/>
      <c r="C1086" s="102"/>
      <c r="D1086" s="102"/>
      <c r="E1086" s="102"/>
      <c r="F1086" s="102"/>
      <c r="G1086" s="103"/>
      <c r="H1086" s="102"/>
      <c r="I1086" s="49"/>
      <c r="J1086" s="95">
        <f t="shared" si="83"/>
        <v>0</v>
      </c>
      <c r="K1086" s="96">
        <f t="shared" si="84"/>
        <v>0</v>
      </c>
      <c r="L1086" s="96">
        <f>(D1086='SOLICITUD INSCRIPCIÓN'!$D$8)*1</f>
        <v>1</v>
      </c>
      <c r="M1086" s="96">
        <f>(RANK($L1086,$L$2:$L$1500,0)+COUNTIF($L$2:$L1086,L1086)-1)*L1086</f>
        <v>1085</v>
      </c>
      <c r="N1086" s="96">
        <f>((D1086='SOLICITUD INSCRIPCIÓN'!$D$8)*1)*J1086</f>
        <v>0</v>
      </c>
      <c r="O1086" s="96">
        <f>(RANK($N1086,$N$2:$N$1500,0)+COUNTIF($N$2:$N1086,N1086)-1)*N1086</f>
        <v>0</v>
      </c>
      <c r="P1086" s="96">
        <f>((D1086='SOLICITUD INSCRIPCIÓN'!$D$8)*1)*K1086</f>
        <v>0</v>
      </c>
      <c r="Q1086" s="96">
        <f>(RANK($P1086,$P$2:$P$1500,0)+COUNTIF($P$2:$P1086,P1086)-1)*P1086</f>
        <v>0</v>
      </c>
      <c r="R1086" s="96">
        <f t="shared" si="80"/>
        <v>0</v>
      </c>
      <c r="S1086" s="96" t="str">
        <f t="shared" si="81"/>
        <v/>
      </c>
      <c r="T1086" s="96" t="str">
        <f t="shared" si="82"/>
        <v/>
      </c>
    </row>
    <row r="1087" spans="1:20" ht="15" customHeight="1">
      <c r="A1087" s="101"/>
      <c r="B1087" s="102"/>
      <c r="C1087" s="102"/>
      <c r="D1087" s="102"/>
      <c r="E1087" s="102"/>
      <c r="F1087" s="102"/>
      <c r="G1087" s="103"/>
      <c r="H1087" s="102"/>
      <c r="I1087" s="49"/>
      <c r="J1087" s="95">
        <f t="shared" si="83"/>
        <v>0</v>
      </c>
      <c r="K1087" s="96">
        <f t="shared" si="84"/>
        <v>0</v>
      </c>
      <c r="L1087" s="96">
        <f>(D1087='SOLICITUD INSCRIPCIÓN'!$D$8)*1</f>
        <v>1</v>
      </c>
      <c r="M1087" s="96">
        <f>(RANK($L1087,$L$2:$L$1500,0)+COUNTIF($L$2:$L1087,L1087)-1)*L1087</f>
        <v>1086</v>
      </c>
      <c r="N1087" s="96">
        <f>((D1087='SOLICITUD INSCRIPCIÓN'!$D$8)*1)*J1087</f>
        <v>0</v>
      </c>
      <c r="O1087" s="96">
        <f>(RANK($N1087,$N$2:$N$1500,0)+COUNTIF($N$2:$N1087,N1087)-1)*N1087</f>
        <v>0</v>
      </c>
      <c r="P1087" s="96">
        <f>((D1087='SOLICITUD INSCRIPCIÓN'!$D$8)*1)*K1087</f>
        <v>0</v>
      </c>
      <c r="Q1087" s="96">
        <f>(RANK($P1087,$P$2:$P$1500,0)+COUNTIF($P$2:$P1087,P1087)-1)*P1087</f>
        <v>0</v>
      </c>
      <c r="R1087" s="96">
        <f t="shared" si="80"/>
        <v>0</v>
      </c>
      <c r="S1087" s="96" t="str">
        <f t="shared" si="81"/>
        <v/>
      </c>
      <c r="T1087" s="96" t="str">
        <f t="shared" si="82"/>
        <v/>
      </c>
    </row>
    <row r="1088" spans="1:20" ht="15" customHeight="1">
      <c r="A1088" s="101"/>
      <c r="B1088" s="102"/>
      <c r="C1088" s="102"/>
      <c r="D1088" s="102"/>
      <c r="E1088" s="102"/>
      <c r="F1088" s="102"/>
      <c r="G1088" s="103"/>
      <c r="H1088" s="102"/>
      <c r="I1088" s="49"/>
      <c r="J1088" s="95">
        <f t="shared" si="83"/>
        <v>0</v>
      </c>
      <c r="K1088" s="96">
        <f t="shared" si="84"/>
        <v>0</v>
      </c>
      <c r="L1088" s="96">
        <f>(D1088='SOLICITUD INSCRIPCIÓN'!$D$8)*1</f>
        <v>1</v>
      </c>
      <c r="M1088" s="96">
        <f>(RANK($L1088,$L$2:$L$1500,0)+COUNTIF($L$2:$L1088,L1088)-1)*L1088</f>
        <v>1087</v>
      </c>
      <c r="N1088" s="96">
        <f>((D1088='SOLICITUD INSCRIPCIÓN'!$D$8)*1)*J1088</f>
        <v>0</v>
      </c>
      <c r="O1088" s="96">
        <f>(RANK($N1088,$N$2:$N$1500,0)+COUNTIF($N$2:$N1088,N1088)-1)*N1088</f>
        <v>0</v>
      </c>
      <c r="P1088" s="96">
        <f>((D1088='SOLICITUD INSCRIPCIÓN'!$D$8)*1)*K1088</f>
        <v>0</v>
      </c>
      <c r="Q1088" s="96">
        <f>(RANK($P1088,$P$2:$P$1500,0)+COUNTIF($P$2:$P1088,P1088)-1)*P1088</f>
        <v>0</v>
      </c>
      <c r="R1088" s="96">
        <f t="shared" si="80"/>
        <v>0</v>
      </c>
      <c r="S1088" s="96" t="str">
        <f t="shared" si="81"/>
        <v/>
      </c>
      <c r="T1088" s="96" t="str">
        <f t="shared" si="82"/>
        <v/>
      </c>
    </row>
    <row r="1089" spans="1:20" ht="15" customHeight="1">
      <c r="A1089" s="101"/>
      <c r="B1089" s="102"/>
      <c r="C1089" s="102"/>
      <c r="D1089" s="102"/>
      <c r="E1089" s="102"/>
      <c r="F1089" s="102"/>
      <c r="G1089" s="103"/>
      <c r="H1089" s="102"/>
      <c r="I1089" s="49"/>
      <c r="J1089" s="95">
        <f t="shared" si="83"/>
        <v>0</v>
      </c>
      <c r="K1089" s="96">
        <f t="shared" si="84"/>
        <v>0</v>
      </c>
      <c r="L1089" s="96">
        <f>(D1089='SOLICITUD INSCRIPCIÓN'!$D$8)*1</f>
        <v>1</v>
      </c>
      <c r="M1089" s="96">
        <f>(RANK($L1089,$L$2:$L$1500,0)+COUNTIF($L$2:$L1089,L1089)-1)*L1089</f>
        <v>1088</v>
      </c>
      <c r="N1089" s="96">
        <f>((D1089='SOLICITUD INSCRIPCIÓN'!$D$8)*1)*J1089</f>
        <v>0</v>
      </c>
      <c r="O1089" s="96">
        <f>(RANK($N1089,$N$2:$N$1500,0)+COUNTIF($N$2:$N1089,N1089)-1)*N1089</f>
        <v>0</v>
      </c>
      <c r="P1089" s="96">
        <f>((D1089='SOLICITUD INSCRIPCIÓN'!$D$8)*1)*K1089</f>
        <v>0</v>
      </c>
      <c r="Q1089" s="96">
        <f>(RANK($P1089,$P$2:$P$1500,0)+COUNTIF($P$2:$P1089,P1089)-1)*P1089</f>
        <v>0</v>
      </c>
      <c r="R1089" s="96">
        <f t="shared" si="80"/>
        <v>0</v>
      </c>
      <c r="S1089" s="96" t="str">
        <f t="shared" si="81"/>
        <v/>
      </c>
      <c r="T1089" s="96" t="str">
        <f t="shared" si="82"/>
        <v/>
      </c>
    </row>
    <row r="1090" spans="1:20" ht="15" customHeight="1">
      <c r="A1090" s="101"/>
      <c r="B1090" s="102"/>
      <c r="C1090" s="102"/>
      <c r="D1090" s="102"/>
      <c r="E1090" s="102"/>
      <c r="F1090" s="102"/>
      <c r="G1090" s="103"/>
      <c r="H1090" s="102"/>
      <c r="I1090" s="49"/>
      <c r="J1090" s="95">
        <f t="shared" si="83"/>
        <v>0</v>
      </c>
      <c r="K1090" s="96">
        <f t="shared" si="84"/>
        <v>0</v>
      </c>
      <c r="L1090" s="96">
        <f>(D1090='SOLICITUD INSCRIPCIÓN'!$D$8)*1</f>
        <v>1</v>
      </c>
      <c r="M1090" s="96">
        <f>(RANK($L1090,$L$2:$L$1500,0)+COUNTIF($L$2:$L1090,L1090)-1)*L1090</f>
        <v>1089</v>
      </c>
      <c r="N1090" s="96">
        <f>((D1090='SOLICITUD INSCRIPCIÓN'!$D$8)*1)*J1090</f>
        <v>0</v>
      </c>
      <c r="O1090" s="96">
        <f>(RANK($N1090,$N$2:$N$1500,0)+COUNTIF($N$2:$N1090,N1090)-1)*N1090</f>
        <v>0</v>
      </c>
      <c r="P1090" s="96">
        <f>((D1090='SOLICITUD INSCRIPCIÓN'!$D$8)*1)*K1090</f>
        <v>0</v>
      </c>
      <c r="Q1090" s="96">
        <f>(RANK($P1090,$P$2:$P$1500,0)+COUNTIF($P$2:$P1090,P1090)-1)*P1090</f>
        <v>0</v>
      </c>
      <c r="R1090" s="96">
        <f t="shared" ref="R1090:R1153" si="85">IFERROR(INDEX(registros,MATCH(ROW()-1,$M$2:$M$1500,0),1),"")</f>
        <v>0</v>
      </c>
      <c r="S1090" s="96" t="str">
        <f t="shared" ref="S1090:S1153" si="86">IFERROR(INDEX(registros,MATCH(ROW()-1,$O$2:$O$1500,0),1),"")</f>
        <v/>
      </c>
      <c r="T1090" s="96" t="str">
        <f t="shared" ref="T1090:T1153" si="87">IFERROR(INDEX(registros,MATCH(ROW()-1,$Q$2:$Q$1500,0),1),"")</f>
        <v/>
      </c>
    </row>
    <row r="1091" spans="1:20" ht="15" customHeight="1">
      <c r="A1091" s="101"/>
      <c r="B1091" s="102"/>
      <c r="C1091" s="102"/>
      <c r="D1091" s="102"/>
      <c r="E1091" s="102"/>
      <c r="F1091" s="102"/>
      <c r="G1091" s="103"/>
      <c r="H1091" s="102"/>
      <c r="I1091" s="49"/>
      <c r="J1091" s="95">
        <f t="shared" ref="J1091:J1154" si="88">(I1091=$J$1)*1</f>
        <v>0</v>
      </c>
      <c r="K1091" s="96">
        <f t="shared" ref="K1091:K1154" si="89">(I1091=$K$1)*1</f>
        <v>0</v>
      </c>
      <c r="L1091" s="96">
        <f>(D1091='SOLICITUD INSCRIPCIÓN'!$D$8)*1</f>
        <v>1</v>
      </c>
      <c r="M1091" s="96">
        <f>(RANK($L1091,$L$2:$L$1500,0)+COUNTIF($L$2:$L1091,L1091)-1)*L1091</f>
        <v>1090</v>
      </c>
      <c r="N1091" s="96">
        <f>((D1091='SOLICITUD INSCRIPCIÓN'!$D$8)*1)*J1091</f>
        <v>0</v>
      </c>
      <c r="O1091" s="96">
        <f>(RANK($N1091,$N$2:$N$1500,0)+COUNTIF($N$2:$N1091,N1091)-1)*N1091</f>
        <v>0</v>
      </c>
      <c r="P1091" s="96">
        <f>((D1091='SOLICITUD INSCRIPCIÓN'!$D$8)*1)*K1091</f>
        <v>0</v>
      </c>
      <c r="Q1091" s="96">
        <f>(RANK($P1091,$P$2:$P$1500,0)+COUNTIF($P$2:$P1091,P1091)-1)*P1091</f>
        <v>0</v>
      </c>
      <c r="R1091" s="96">
        <f t="shared" si="85"/>
        <v>0</v>
      </c>
      <c r="S1091" s="96" t="str">
        <f t="shared" si="86"/>
        <v/>
      </c>
      <c r="T1091" s="96" t="str">
        <f t="shared" si="87"/>
        <v/>
      </c>
    </row>
    <row r="1092" spans="1:20" ht="15" customHeight="1">
      <c r="A1092" s="101"/>
      <c r="B1092" s="102"/>
      <c r="C1092" s="102"/>
      <c r="D1092" s="102"/>
      <c r="E1092" s="102"/>
      <c r="F1092" s="102"/>
      <c r="G1092" s="103"/>
      <c r="H1092" s="102"/>
      <c r="I1092" s="49"/>
      <c r="J1092" s="95">
        <f t="shared" si="88"/>
        <v>0</v>
      </c>
      <c r="K1092" s="96">
        <f t="shared" si="89"/>
        <v>0</v>
      </c>
      <c r="L1092" s="96">
        <f>(D1092='SOLICITUD INSCRIPCIÓN'!$D$8)*1</f>
        <v>1</v>
      </c>
      <c r="M1092" s="96">
        <f>(RANK($L1092,$L$2:$L$1500,0)+COUNTIF($L$2:$L1092,L1092)-1)*L1092</f>
        <v>1091</v>
      </c>
      <c r="N1092" s="96">
        <f>((D1092='SOLICITUD INSCRIPCIÓN'!$D$8)*1)*J1092</f>
        <v>0</v>
      </c>
      <c r="O1092" s="96">
        <f>(RANK($N1092,$N$2:$N$1500,0)+COUNTIF($N$2:$N1092,N1092)-1)*N1092</f>
        <v>0</v>
      </c>
      <c r="P1092" s="96">
        <f>((D1092='SOLICITUD INSCRIPCIÓN'!$D$8)*1)*K1092</f>
        <v>0</v>
      </c>
      <c r="Q1092" s="96">
        <f>(RANK($P1092,$P$2:$P$1500,0)+COUNTIF($P$2:$P1092,P1092)-1)*P1092</f>
        <v>0</v>
      </c>
      <c r="R1092" s="96">
        <f t="shared" si="85"/>
        <v>0</v>
      </c>
      <c r="S1092" s="96" t="str">
        <f t="shared" si="86"/>
        <v/>
      </c>
      <c r="T1092" s="96" t="str">
        <f t="shared" si="87"/>
        <v/>
      </c>
    </row>
    <row r="1093" spans="1:20" ht="15" customHeight="1">
      <c r="A1093" s="101"/>
      <c r="B1093" s="102"/>
      <c r="C1093" s="102"/>
      <c r="D1093" s="102"/>
      <c r="E1093" s="102"/>
      <c r="F1093" s="102"/>
      <c r="G1093" s="103"/>
      <c r="H1093" s="102"/>
      <c r="I1093" s="49"/>
      <c r="J1093" s="95">
        <f t="shared" si="88"/>
        <v>0</v>
      </c>
      <c r="K1093" s="96">
        <f t="shared" si="89"/>
        <v>0</v>
      </c>
      <c r="L1093" s="96">
        <f>(D1093='SOLICITUD INSCRIPCIÓN'!$D$8)*1</f>
        <v>1</v>
      </c>
      <c r="M1093" s="96">
        <f>(RANK($L1093,$L$2:$L$1500,0)+COUNTIF($L$2:$L1093,L1093)-1)*L1093</f>
        <v>1092</v>
      </c>
      <c r="N1093" s="96">
        <f>((D1093='SOLICITUD INSCRIPCIÓN'!$D$8)*1)*J1093</f>
        <v>0</v>
      </c>
      <c r="O1093" s="96">
        <f>(RANK($N1093,$N$2:$N$1500,0)+COUNTIF($N$2:$N1093,N1093)-1)*N1093</f>
        <v>0</v>
      </c>
      <c r="P1093" s="96">
        <f>((D1093='SOLICITUD INSCRIPCIÓN'!$D$8)*1)*K1093</f>
        <v>0</v>
      </c>
      <c r="Q1093" s="96">
        <f>(RANK($P1093,$P$2:$P$1500,0)+COUNTIF($P$2:$P1093,P1093)-1)*P1093</f>
        <v>0</v>
      </c>
      <c r="R1093" s="96">
        <f t="shared" si="85"/>
        <v>0</v>
      </c>
      <c r="S1093" s="96" t="str">
        <f t="shared" si="86"/>
        <v/>
      </c>
      <c r="T1093" s="96" t="str">
        <f t="shared" si="87"/>
        <v/>
      </c>
    </row>
    <row r="1094" spans="1:20" ht="15" customHeight="1">
      <c r="A1094" s="101"/>
      <c r="B1094" s="102"/>
      <c r="C1094" s="102"/>
      <c r="D1094" s="102"/>
      <c r="E1094" s="102"/>
      <c r="F1094" s="102"/>
      <c r="G1094" s="103"/>
      <c r="H1094" s="102"/>
      <c r="I1094" s="49"/>
      <c r="J1094" s="95">
        <f t="shared" si="88"/>
        <v>0</v>
      </c>
      <c r="K1094" s="96">
        <f t="shared" si="89"/>
        <v>0</v>
      </c>
      <c r="L1094" s="96">
        <f>(D1094='SOLICITUD INSCRIPCIÓN'!$D$8)*1</f>
        <v>1</v>
      </c>
      <c r="M1094" s="96">
        <f>(RANK($L1094,$L$2:$L$1500,0)+COUNTIF($L$2:$L1094,L1094)-1)*L1094</f>
        <v>1093</v>
      </c>
      <c r="N1094" s="96">
        <f>((D1094='SOLICITUD INSCRIPCIÓN'!$D$8)*1)*J1094</f>
        <v>0</v>
      </c>
      <c r="O1094" s="96">
        <f>(RANK($N1094,$N$2:$N$1500,0)+COUNTIF($N$2:$N1094,N1094)-1)*N1094</f>
        <v>0</v>
      </c>
      <c r="P1094" s="96">
        <f>((D1094='SOLICITUD INSCRIPCIÓN'!$D$8)*1)*K1094</f>
        <v>0</v>
      </c>
      <c r="Q1094" s="96">
        <f>(RANK($P1094,$P$2:$P$1500,0)+COUNTIF($P$2:$P1094,P1094)-1)*P1094</f>
        <v>0</v>
      </c>
      <c r="R1094" s="96">
        <f t="shared" si="85"/>
        <v>0</v>
      </c>
      <c r="S1094" s="96" t="str">
        <f t="shared" si="86"/>
        <v/>
      </c>
      <c r="T1094" s="96" t="str">
        <f t="shared" si="87"/>
        <v/>
      </c>
    </row>
    <row r="1095" spans="1:20" ht="15" customHeight="1">
      <c r="A1095" s="101"/>
      <c r="B1095" s="102"/>
      <c r="C1095" s="102"/>
      <c r="D1095" s="102"/>
      <c r="E1095" s="102"/>
      <c r="F1095" s="102"/>
      <c r="G1095" s="103"/>
      <c r="H1095" s="102"/>
      <c r="I1095" s="49"/>
      <c r="J1095" s="95">
        <f t="shared" si="88"/>
        <v>0</v>
      </c>
      <c r="K1095" s="96">
        <f t="shared" si="89"/>
        <v>0</v>
      </c>
      <c r="L1095" s="96">
        <f>(D1095='SOLICITUD INSCRIPCIÓN'!$D$8)*1</f>
        <v>1</v>
      </c>
      <c r="M1095" s="96">
        <f>(RANK($L1095,$L$2:$L$1500,0)+COUNTIF($L$2:$L1095,L1095)-1)*L1095</f>
        <v>1094</v>
      </c>
      <c r="N1095" s="96">
        <f>((D1095='SOLICITUD INSCRIPCIÓN'!$D$8)*1)*J1095</f>
        <v>0</v>
      </c>
      <c r="O1095" s="96">
        <f>(RANK($N1095,$N$2:$N$1500,0)+COUNTIF($N$2:$N1095,N1095)-1)*N1095</f>
        <v>0</v>
      </c>
      <c r="P1095" s="96">
        <f>((D1095='SOLICITUD INSCRIPCIÓN'!$D$8)*1)*K1095</f>
        <v>0</v>
      </c>
      <c r="Q1095" s="96">
        <f>(RANK($P1095,$P$2:$P$1500,0)+COUNTIF($P$2:$P1095,P1095)-1)*P1095</f>
        <v>0</v>
      </c>
      <c r="R1095" s="96">
        <f t="shared" si="85"/>
        <v>0</v>
      </c>
      <c r="S1095" s="96" t="str">
        <f t="shared" si="86"/>
        <v/>
      </c>
      <c r="T1095" s="96" t="str">
        <f t="shared" si="87"/>
        <v/>
      </c>
    </row>
    <row r="1096" spans="1:20" ht="15" customHeight="1">
      <c r="A1096" s="101"/>
      <c r="B1096" s="102"/>
      <c r="C1096" s="102"/>
      <c r="D1096" s="102"/>
      <c r="E1096" s="102"/>
      <c r="F1096" s="102"/>
      <c r="G1096" s="103"/>
      <c r="H1096" s="102"/>
      <c r="I1096" s="49"/>
      <c r="J1096" s="95">
        <f t="shared" si="88"/>
        <v>0</v>
      </c>
      <c r="K1096" s="96">
        <f t="shared" si="89"/>
        <v>0</v>
      </c>
      <c r="L1096" s="96">
        <f>(D1096='SOLICITUD INSCRIPCIÓN'!$D$8)*1</f>
        <v>1</v>
      </c>
      <c r="M1096" s="96">
        <f>(RANK($L1096,$L$2:$L$1500,0)+COUNTIF($L$2:$L1096,L1096)-1)*L1096</f>
        <v>1095</v>
      </c>
      <c r="N1096" s="96">
        <f>((D1096='SOLICITUD INSCRIPCIÓN'!$D$8)*1)*J1096</f>
        <v>0</v>
      </c>
      <c r="O1096" s="96">
        <f>(RANK($N1096,$N$2:$N$1500,0)+COUNTIF($N$2:$N1096,N1096)-1)*N1096</f>
        <v>0</v>
      </c>
      <c r="P1096" s="96">
        <f>((D1096='SOLICITUD INSCRIPCIÓN'!$D$8)*1)*K1096</f>
        <v>0</v>
      </c>
      <c r="Q1096" s="96">
        <f>(RANK($P1096,$P$2:$P$1500,0)+COUNTIF($P$2:$P1096,P1096)-1)*P1096</f>
        <v>0</v>
      </c>
      <c r="R1096" s="96">
        <f t="shared" si="85"/>
        <v>0</v>
      </c>
      <c r="S1096" s="96" t="str">
        <f t="shared" si="86"/>
        <v/>
      </c>
      <c r="T1096" s="96" t="str">
        <f t="shared" si="87"/>
        <v/>
      </c>
    </row>
    <row r="1097" spans="1:20" ht="15" customHeight="1">
      <c r="A1097" s="101"/>
      <c r="B1097" s="102"/>
      <c r="C1097" s="102"/>
      <c r="D1097" s="102"/>
      <c r="E1097" s="102"/>
      <c r="F1097" s="102"/>
      <c r="G1097" s="103"/>
      <c r="H1097" s="102"/>
      <c r="I1097" s="49"/>
      <c r="J1097" s="95">
        <f t="shared" si="88"/>
        <v>0</v>
      </c>
      <c r="K1097" s="96">
        <f t="shared" si="89"/>
        <v>0</v>
      </c>
      <c r="L1097" s="96">
        <f>(D1097='SOLICITUD INSCRIPCIÓN'!$D$8)*1</f>
        <v>1</v>
      </c>
      <c r="M1097" s="96">
        <f>(RANK($L1097,$L$2:$L$1500,0)+COUNTIF($L$2:$L1097,L1097)-1)*L1097</f>
        <v>1096</v>
      </c>
      <c r="N1097" s="96">
        <f>((D1097='SOLICITUD INSCRIPCIÓN'!$D$8)*1)*J1097</f>
        <v>0</v>
      </c>
      <c r="O1097" s="96">
        <f>(RANK($N1097,$N$2:$N$1500,0)+COUNTIF($N$2:$N1097,N1097)-1)*N1097</f>
        <v>0</v>
      </c>
      <c r="P1097" s="96">
        <f>((D1097='SOLICITUD INSCRIPCIÓN'!$D$8)*1)*K1097</f>
        <v>0</v>
      </c>
      <c r="Q1097" s="96">
        <f>(RANK($P1097,$P$2:$P$1500,0)+COUNTIF($P$2:$P1097,P1097)-1)*P1097</f>
        <v>0</v>
      </c>
      <c r="R1097" s="96">
        <f t="shared" si="85"/>
        <v>0</v>
      </c>
      <c r="S1097" s="96" t="str">
        <f t="shared" si="86"/>
        <v/>
      </c>
      <c r="T1097" s="96" t="str">
        <f t="shared" si="87"/>
        <v/>
      </c>
    </row>
    <row r="1098" spans="1:20" ht="15" customHeight="1">
      <c r="A1098" s="101"/>
      <c r="B1098" s="102"/>
      <c r="C1098" s="102"/>
      <c r="D1098" s="102"/>
      <c r="E1098" s="102"/>
      <c r="F1098" s="102"/>
      <c r="G1098" s="103"/>
      <c r="H1098" s="102"/>
      <c r="I1098" s="49"/>
      <c r="J1098" s="95">
        <f t="shared" si="88"/>
        <v>0</v>
      </c>
      <c r="K1098" s="96">
        <f t="shared" si="89"/>
        <v>0</v>
      </c>
      <c r="L1098" s="96">
        <f>(D1098='SOLICITUD INSCRIPCIÓN'!$D$8)*1</f>
        <v>1</v>
      </c>
      <c r="M1098" s="96">
        <f>(RANK($L1098,$L$2:$L$1500,0)+COUNTIF($L$2:$L1098,L1098)-1)*L1098</f>
        <v>1097</v>
      </c>
      <c r="N1098" s="96">
        <f>((D1098='SOLICITUD INSCRIPCIÓN'!$D$8)*1)*J1098</f>
        <v>0</v>
      </c>
      <c r="O1098" s="96">
        <f>(RANK($N1098,$N$2:$N$1500,0)+COUNTIF($N$2:$N1098,N1098)-1)*N1098</f>
        <v>0</v>
      </c>
      <c r="P1098" s="96">
        <f>((D1098='SOLICITUD INSCRIPCIÓN'!$D$8)*1)*K1098</f>
        <v>0</v>
      </c>
      <c r="Q1098" s="96">
        <f>(RANK($P1098,$P$2:$P$1500,0)+COUNTIF($P$2:$P1098,P1098)-1)*P1098</f>
        <v>0</v>
      </c>
      <c r="R1098" s="96">
        <f t="shared" si="85"/>
        <v>0</v>
      </c>
      <c r="S1098" s="96" t="str">
        <f t="shared" si="86"/>
        <v/>
      </c>
      <c r="T1098" s="96" t="str">
        <f t="shared" si="87"/>
        <v/>
      </c>
    </row>
    <row r="1099" spans="1:20" ht="15" customHeight="1">
      <c r="A1099" s="101"/>
      <c r="B1099" s="102"/>
      <c r="C1099" s="102"/>
      <c r="D1099" s="102"/>
      <c r="E1099" s="102"/>
      <c r="F1099" s="102"/>
      <c r="G1099" s="103"/>
      <c r="H1099" s="102"/>
      <c r="I1099" s="49"/>
      <c r="J1099" s="95">
        <f t="shared" si="88"/>
        <v>0</v>
      </c>
      <c r="K1099" s="96">
        <f t="shared" si="89"/>
        <v>0</v>
      </c>
      <c r="L1099" s="96">
        <f>(D1099='SOLICITUD INSCRIPCIÓN'!$D$8)*1</f>
        <v>1</v>
      </c>
      <c r="M1099" s="96">
        <f>(RANK($L1099,$L$2:$L$1500,0)+COUNTIF($L$2:$L1099,L1099)-1)*L1099</f>
        <v>1098</v>
      </c>
      <c r="N1099" s="96">
        <f>((D1099='SOLICITUD INSCRIPCIÓN'!$D$8)*1)*J1099</f>
        <v>0</v>
      </c>
      <c r="O1099" s="96">
        <f>(RANK($N1099,$N$2:$N$1500,0)+COUNTIF($N$2:$N1099,N1099)-1)*N1099</f>
        <v>0</v>
      </c>
      <c r="P1099" s="96">
        <f>((D1099='SOLICITUD INSCRIPCIÓN'!$D$8)*1)*K1099</f>
        <v>0</v>
      </c>
      <c r="Q1099" s="96">
        <f>(RANK($P1099,$P$2:$P$1500,0)+COUNTIF($P$2:$P1099,P1099)-1)*P1099</f>
        <v>0</v>
      </c>
      <c r="R1099" s="96">
        <f t="shared" si="85"/>
        <v>0</v>
      </c>
      <c r="S1099" s="96" t="str">
        <f t="shared" si="86"/>
        <v/>
      </c>
      <c r="T1099" s="96" t="str">
        <f t="shared" si="87"/>
        <v/>
      </c>
    </row>
    <row r="1100" spans="1:20" ht="15" customHeight="1">
      <c r="A1100" s="101"/>
      <c r="B1100" s="102"/>
      <c r="C1100" s="102"/>
      <c r="D1100" s="102"/>
      <c r="E1100" s="102"/>
      <c r="F1100" s="102"/>
      <c r="G1100" s="103"/>
      <c r="H1100" s="102"/>
      <c r="I1100" s="49"/>
      <c r="J1100" s="95">
        <f t="shared" si="88"/>
        <v>0</v>
      </c>
      <c r="K1100" s="96">
        <f t="shared" si="89"/>
        <v>0</v>
      </c>
      <c r="L1100" s="96">
        <f>(D1100='SOLICITUD INSCRIPCIÓN'!$D$8)*1</f>
        <v>1</v>
      </c>
      <c r="M1100" s="96">
        <f>(RANK($L1100,$L$2:$L$1500,0)+COUNTIF($L$2:$L1100,L1100)-1)*L1100</f>
        <v>1099</v>
      </c>
      <c r="N1100" s="96">
        <f>((D1100='SOLICITUD INSCRIPCIÓN'!$D$8)*1)*J1100</f>
        <v>0</v>
      </c>
      <c r="O1100" s="96">
        <f>(RANK($N1100,$N$2:$N$1500,0)+COUNTIF($N$2:$N1100,N1100)-1)*N1100</f>
        <v>0</v>
      </c>
      <c r="P1100" s="96">
        <f>((D1100='SOLICITUD INSCRIPCIÓN'!$D$8)*1)*K1100</f>
        <v>0</v>
      </c>
      <c r="Q1100" s="96">
        <f>(RANK($P1100,$P$2:$P$1500,0)+COUNTIF($P$2:$P1100,P1100)-1)*P1100</f>
        <v>0</v>
      </c>
      <c r="R1100" s="96">
        <f t="shared" si="85"/>
        <v>0</v>
      </c>
      <c r="S1100" s="96" t="str">
        <f t="shared" si="86"/>
        <v/>
      </c>
      <c r="T1100" s="96" t="str">
        <f t="shared" si="87"/>
        <v/>
      </c>
    </row>
    <row r="1101" spans="1:20" ht="15" customHeight="1">
      <c r="A1101" s="101"/>
      <c r="B1101" s="102"/>
      <c r="C1101" s="102"/>
      <c r="D1101" s="102"/>
      <c r="E1101" s="102"/>
      <c r="F1101" s="102"/>
      <c r="G1101" s="103"/>
      <c r="H1101" s="102"/>
      <c r="I1101" s="49"/>
      <c r="J1101" s="95">
        <f t="shared" si="88"/>
        <v>0</v>
      </c>
      <c r="K1101" s="96">
        <f t="shared" si="89"/>
        <v>0</v>
      </c>
      <c r="L1101" s="96">
        <f>(D1101='SOLICITUD INSCRIPCIÓN'!$D$8)*1</f>
        <v>1</v>
      </c>
      <c r="M1101" s="96">
        <f>(RANK($L1101,$L$2:$L$1500,0)+COUNTIF($L$2:$L1101,L1101)-1)*L1101</f>
        <v>1100</v>
      </c>
      <c r="N1101" s="96">
        <f>((D1101='SOLICITUD INSCRIPCIÓN'!$D$8)*1)*J1101</f>
        <v>0</v>
      </c>
      <c r="O1101" s="96">
        <f>(RANK($N1101,$N$2:$N$1500,0)+COUNTIF($N$2:$N1101,N1101)-1)*N1101</f>
        <v>0</v>
      </c>
      <c r="P1101" s="96">
        <f>((D1101='SOLICITUD INSCRIPCIÓN'!$D$8)*1)*K1101</f>
        <v>0</v>
      </c>
      <c r="Q1101" s="96">
        <f>(RANK($P1101,$P$2:$P$1500,0)+COUNTIF($P$2:$P1101,P1101)-1)*P1101</f>
        <v>0</v>
      </c>
      <c r="R1101" s="96">
        <f t="shared" si="85"/>
        <v>0</v>
      </c>
      <c r="S1101" s="96" t="str">
        <f t="shared" si="86"/>
        <v/>
      </c>
      <c r="T1101" s="96" t="str">
        <f t="shared" si="87"/>
        <v/>
      </c>
    </row>
    <row r="1102" spans="1:20" ht="15" customHeight="1">
      <c r="A1102" s="101"/>
      <c r="B1102" s="102"/>
      <c r="C1102" s="102"/>
      <c r="D1102" s="102"/>
      <c r="E1102" s="102"/>
      <c r="F1102" s="102"/>
      <c r="G1102" s="103"/>
      <c r="H1102" s="102"/>
      <c r="I1102" s="49"/>
      <c r="J1102" s="95">
        <f t="shared" si="88"/>
        <v>0</v>
      </c>
      <c r="K1102" s="96">
        <f t="shared" si="89"/>
        <v>0</v>
      </c>
      <c r="L1102" s="96">
        <f>(D1102='SOLICITUD INSCRIPCIÓN'!$D$8)*1</f>
        <v>1</v>
      </c>
      <c r="M1102" s="96">
        <f>(RANK($L1102,$L$2:$L$1500,0)+COUNTIF($L$2:$L1102,L1102)-1)*L1102</f>
        <v>1101</v>
      </c>
      <c r="N1102" s="96">
        <f>((D1102='SOLICITUD INSCRIPCIÓN'!$D$8)*1)*J1102</f>
        <v>0</v>
      </c>
      <c r="O1102" s="96">
        <f>(RANK($N1102,$N$2:$N$1500,0)+COUNTIF($N$2:$N1102,N1102)-1)*N1102</f>
        <v>0</v>
      </c>
      <c r="P1102" s="96">
        <f>((D1102='SOLICITUD INSCRIPCIÓN'!$D$8)*1)*K1102</f>
        <v>0</v>
      </c>
      <c r="Q1102" s="96">
        <f>(RANK($P1102,$P$2:$P$1500,0)+COUNTIF($P$2:$P1102,P1102)-1)*P1102</f>
        <v>0</v>
      </c>
      <c r="R1102" s="96">
        <f t="shared" si="85"/>
        <v>0</v>
      </c>
      <c r="S1102" s="96" t="str">
        <f t="shared" si="86"/>
        <v/>
      </c>
      <c r="T1102" s="96" t="str">
        <f t="shared" si="87"/>
        <v/>
      </c>
    </row>
    <row r="1103" spans="1:20" ht="15" customHeight="1">
      <c r="A1103" s="101"/>
      <c r="B1103" s="102"/>
      <c r="C1103" s="102"/>
      <c r="D1103" s="102"/>
      <c r="E1103" s="102"/>
      <c r="F1103" s="102"/>
      <c r="G1103" s="103"/>
      <c r="H1103" s="102"/>
      <c r="I1103" s="49"/>
      <c r="J1103" s="95">
        <f t="shared" si="88"/>
        <v>0</v>
      </c>
      <c r="K1103" s="96">
        <f t="shared" si="89"/>
        <v>0</v>
      </c>
      <c r="L1103" s="96">
        <f>(D1103='SOLICITUD INSCRIPCIÓN'!$D$8)*1</f>
        <v>1</v>
      </c>
      <c r="M1103" s="96">
        <f>(RANK($L1103,$L$2:$L$1500,0)+COUNTIF($L$2:$L1103,L1103)-1)*L1103</f>
        <v>1102</v>
      </c>
      <c r="N1103" s="96">
        <f>((D1103='SOLICITUD INSCRIPCIÓN'!$D$8)*1)*J1103</f>
        <v>0</v>
      </c>
      <c r="O1103" s="96">
        <f>(RANK($N1103,$N$2:$N$1500,0)+COUNTIF($N$2:$N1103,N1103)-1)*N1103</f>
        <v>0</v>
      </c>
      <c r="P1103" s="96">
        <f>((D1103='SOLICITUD INSCRIPCIÓN'!$D$8)*1)*K1103</f>
        <v>0</v>
      </c>
      <c r="Q1103" s="96">
        <f>(RANK($P1103,$P$2:$P$1500,0)+COUNTIF($P$2:$P1103,P1103)-1)*P1103</f>
        <v>0</v>
      </c>
      <c r="R1103" s="96">
        <f t="shared" si="85"/>
        <v>0</v>
      </c>
      <c r="S1103" s="96" t="str">
        <f t="shared" si="86"/>
        <v/>
      </c>
      <c r="T1103" s="96" t="str">
        <f t="shared" si="87"/>
        <v/>
      </c>
    </row>
    <row r="1104" spans="1:20" ht="15" customHeight="1">
      <c r="A1104" s="101"/>
      <c r="B1104" s="102"/>
      <c r="C1104" s="102"/>
      <c r="D1104" s="102"/>
      <c r="E1104" s="102"/>
      <c r="F1104" s="102"/>
      <c r="G1104" s="103"/>
      <c r="H1104" s="102"/>
      <c r="I1104" s="49"/>
      <c r="J1104" s="95">
        <f t="shared" si="88"/>
        <v>0</v>
      </c>
      <c r="K1104" s="96">
        <f t="shared" si="89"/>
        <v>0</v>
      </c>
      <c r="L1104" s="96">
        <f>(D1104='SOLICITUD INSCRIPCIÓN'!$D$8)*1</f>
        <v>1</v>
      </c>
      <c r="M1104" s="96">
        <f>(RANK($L1104,$L$2:$L$1500,0)+COUNTIF($L$2:$L1104,L1104)-1)*L1104</f>
        <v>1103</v>
      </c>
      <c r="N1104" s="96">
        <f>((D1104='SOLICITUD INSCRIPCIÓN'!$D$8)*1)*J1104</f>
        <v>0</v>
      </c>
      <c r="O1104" s="96">
        <f>(RANK($N1104,$N$2:$N$1500,0)+COUNTIF($N$2:$N1104,N1104)-1)*N1104</f>
        <v>0</v>
      </c>
      <c r="P1104" s="96">
        <f>((D1104='SOLICITUD INSCRIPCIÓN'!$D$8)*1)*K1104</f>
        <v>0</v>
      </c>
      <c r="Q1104" s="96">
        <f>(RANK($P1104,$P$2:$P$1500,0)+COUNTIF($P$2:$P1104,P1104)-1)*P1104</f>
        <v>0</v>
      </c>
      <c r="R1104" s="96">
        <f t="shared" si="85"/>
        <v>0</v>
      </c>
      <c r="S1104" s="96" t="str">
        <f t="shared" si="86"/>
        <v/>
      </c>
      <c r="T1104" s="96" t="str">
        <f t="shared" si="87"/>
        <v/>
      </c>
    </row>
    <row r="1105" spans="1:20" ht="15" customHeight="1">
      <c r="A1105" s="101"/>
      <c r="B1105" s="102"/>
      <c r="C1105" s="102"/>
      <c r="D1105" s="102"/>
      <c r="E1105" s="102"/>
      <c r="F1105" s="102"/>
      <c r="G1105" s="103"/>
      <c r="H1105" s="102"/>
      <c r="I1105" s="49"/>
      <c r="J1105" s="95">
        <f t="shared" si="88"/>
        <v>0</v>
      </c>
      <c r="K1105" s="96">
        <f t="shared" si="89"/>
        <v>0</v>
      </c>
      <c r="L1105" s="96">
        <f>(D1105='SOLICITUD INSCRIPCIÓN'!$D$8)*1</f>
        <v>1</v>
      </c>
      <c r="M1105" s="96">
        <f>(RANK($L1105,$L$2:$L$1500,0)+COUNTIF($L$2:$L1105,L1105)-1)*L1105</f>
        <v>1104</v>
      </c>
      <c r="N1105" s="96">
        <f>((D1105='SOLICITUD INSCRIPCIÓN'!$D$8)*1)*J1105</f>
        <v>0</v>
      </c>
      <c r="O1105" s="96">
        <f>(RANK($N1105,$N$2:$N$1500,0)+COUNTIF($N$2:$N1105,N1105)-1)*N1105</f>
        <v>0</v>
      </c>
      <c r="P1105" s="96">
        <f>((D1105='SOLICITUD INSCRIPCIÓN'!$D$8)*1)*K1105</f>
        <v>0</v>
      </c>
      <c r="Q1105" s="96">
        <f>(RANK($P1105,$P$2:$P$1500,0)+COUNTIF($P$2:$P1105,P1105)-1)*P1105</f>
        <v>0</v>
      </c>
      <c r="R1105" s="96">
        <f t="shared" si="85"/>
        <v>0</v>
      </c>
      <c r="S1105" s="96" t="str">
        <f t="shared" si="86"/>
        <v/>
      </c>
      <c r="T1105" s="96" t="str">
        <f t="shared" si="87"/>
        <v/>
      </c>
    </row>
    <row r="1106" spans="1:20" ht="15" customHeight="1">
      <c r="A1106" s="101"/>
      <c r="B1106" s="102"/>
      <c r="C1106" s="102"/>
      <c r="D1106" s="102"/>
      <c r="E1106" s="102"/>
      <c r="F1106" s="102"/>
      <c r="G1106" s="103"/>
      <c r="H1106" s="102"/>
      <c r="I1106" s="49"/>
      <c r="J1106" s="95">
        <f t="shared" si="88"/>
        <v>0</v>
      </c>
      <c r="K1106" s="96">
        <f t="shared" si="89"/>
        <v>0</v>
      </c>
      <c r="L1106" s="96">
        <f>(D1106='SOLICITUD INSCRIPCIÓN'!$D$8)*1</f>
        <v>1</v>
      </c>
      <c r="M1106" s="96">
        <f>(RANK($L1106,$L$2:$L$1500,0)+COUNTIF($L$2:$L1106,L1106)-1)*L1106</f>
        <v>1105</v>
      </c>
      <c r="N1106" s="96">
        <f>((D1106='SOLICITUD INSCRIPCIÓN'!$D$8)*1)*J1106</f>
        <v>0</v>
      </c>
      <c r="O1106" s="96">
        <f>(RANK($N1106,$N$2:$N$1500,0)+COUNTIF($N$2:$N1106,N1106)-1)*N1106</f>
        <v>0</v>
      </c>
      <c r="P1106" s="96">
        <f>((D1106='SOLICITUD INSCRIPCIÓN'!$D$8)*1)*K1106</f>
        <v>0</v>
      </c>
      <c r="Q1106" s="96">
        <f>(RANK($P1106,$P$2:$P$1500,0)+COUNTIF($P$2:$P1106,P1106)-1)*P1106</f>
        <v>0</v>
      </c>
      <c r="R1106" s="96">
        <f t="shared" si="85"/>
        <v>0</v>
      </c>
      <c r="S1106" s="96" t="str">
        <f t="shared" si="86"/>
        <v/>
      </c>
      <c r="T1106" s="96" t="str">
        <f t="shared" si="87"/>
        <v/>
      </c>
    </row>
    <row r="1107" spans="1:20" ht="15" customHeight="1">
      <c r="A1107" s="101"/>
      <c r="B1107" s="102"/>
      <c r="C1107" s="102"/>
      <c r="D1107" s="102"/>
      <c r="E1107" s="102"/>
      <c r="F1107" s="102"/>
      <c r="G1107" s="103"/>
      <c r="H1107" s="102"/>
      <c r="I1107" s="49"/>
      <c r="J1107" s="95">
        <f t="shared" si="88"/>
        <v>0</v>
      </c>
      <c r="K1107" s="96">
        <f t="shared" si="89"/>
        <v>0</v>
      </c>
      <c r="L1107" s="96">
        <f>(D1107='SOLICITUD INSCRIPCIÓN'!$D$8)*1</f>
        <v>1</v>
      </c>
      <c r="M1107" s="96">
        <f>(RANK($L1107,$L$2:$L$1500,0)+COUNTIF($L$2:$L1107,L1107)-1)*L1107</f>
        <v>1106</v>
      </c>
      <c r="N1107" s="96">
        <f>((D1107='SOLICITUD INSCRIPCIÓN'!$D$8)*1)*J1107</f>
        <v>0</v>
      </c>
      <c r="O1107" s="96">
        <f>(RANK($N1107,$N$2:$N$1500,0)+COUNTIF($N$2:$N1107,N1107)-1)*N1107</f>
        <v>0</v>
      </c>
      <c r="P1107" s="96">
        <f>((D1107='SOLICITUD INSCRIPCIÓN'!$D$8)*1)*K1107</f>
        <v>0</v>
      </c>
      <c r="Q1107" s="96">
        <f>(RANK($P1107,$P$2:$P$1500,0)+COUNTIF($P$2:$P1107,P1107)-1)*P1107</f>
        <v>0</v>
      </c>
      <c r="R1107" s="96">
        <f t="shared" si="85"/>
        <v>0</v>
      </c>
      <c r="S1107" s="96" t="str">
        <f t="shared" si="86"/>
        <v/>
      </c>
      <c r="T1107" s="96" t="str">
        <f t="shared" si="87"/>
        <v/>
      </c>
    </row>
    <row r="1108" spans="1:20" ht="15" customHeight="1">
      <c r="A1108" s="101"/>
      <c r="B1108" s="102"/>
      <c r="C1108" s="102"/>
      <c r="D1108" s="102"/>
      <c r="E1108" s="102"/>
      <c r="F1108" s="102"/>
      <c r="G1108" s="103"/>
      <c r="H1108" s="102"/>
      <c r="I1108" s="49"/>
      <c r="J1108" s="95">
        <f t="shared" si="88"/>
        <v>0</v>
      </c>
      <c r="K1108" s="96">
        <f t="shared" si="89"/>
        <v>0</v>
      </c>
      <c r="L1108" s="96">
        <f>(D1108='SOLICITUD INSCRIPCIÓN'!$D$8)*1</f>
        <v>1</v>
      </c>
      <c r="M1108" s="96">
        <f>(RANK($L1108,$L$2:$L$1500,0)+COUNTIF($L$2:$L1108,L1108)-1)*L1108</f>
        <v>1107</v>
      </c>
      <c r="N1108" s="96">
        <f>((D1108='SOLICITUD INSCRIPCIÓN'!$D$8)*1)*J1108</f>
        <v>0</v>
      </c>
      <c r="O1108" s="96">
        <f>(RANK($N1108,$N$2:$N$1500,0)+COUNTIF($N$2:$N1108,N1108)-1)*N1108</f>
        <v>0</v>
      </c>
      <c r="P1108" s="96">
        <f>((D1108='SOLICITUD INSCRIPCIÓN'!$D$8)*1)*K1108</f>
        <v>0</v>
      </c>
      <c r="Q1108" s="96">
        <f>(RANK($P1108,$P$2:$P$1500,0)+COUNTIF($P$2:$P1108,P1108)-1)*P1108</f>
        <v>0</v>
      </c>
      <c r="R1108" s="96">
        <f t="shared" si="85"/>
        <v>0</v>
      </c>
      <c r="S1108" s="96" t="str">
        <f t="shared" si="86"/>
        <v/>
      </c>
      <c r="T1108" s="96" t="str">
        <f t="shared" si="87"/>
        <v/>
      </c>
    </row>
    <row r="1109" spans="1:20" ht="15" customHeight="1">
      <c r="A1109" s="101"/>
      <c r="B1109" s="102"/>
      <c r="C1109" s="102"/>
      <c r="D1109" s="102"/>
      <c r="E1109" s="102"/>
      <c r="F1109" s="102"/>
      <c r="G1109" s="103"/>
      <c r="H1109" s="102"/>
      <c r="I1109" s="49"/>
      <c r="J1109" s="95">
        <f t="shared" si="88"/>
        <v>0</v>
      </c>
      <c r="K1109" s="96">
        <f t="shared" si="89"/>
        <v>0</v>
      </c>
      <c r="L1109" s="96">
        <f>(D1109='SOLICITUD INSCRIPCIÓN'!$D$8)*1</f>
        <v>1</v>
      </c>
      <c r="M1109" s="96">
        <f>(RANK($L1109,$L$2:$L$1500,0)+COUNTIF($L$2:$L1109,L1109)-1)*L1109</f>
        <v>1108</v>
      </c>
      <c r="N1109" s="96">
        <f>((D1109='SOLICITUD INSCRIPCIÓN'!$D$8)*1)*J1109</f>
        <v>0</v>
      </c>
      <c r="O1109" s="96">
        <f>(RANK($N1109,$N$2:$N$1500,0)+COUNTIF($N$2:$N1109,N1109)-1)*N1109</f>
        <v>0</v>
      </c>
      <c r="P1109" s="96">
        <f>((D1109='SOLICITUD INSCRIPCIÓN'!$D$8)*1)*K1109</f>
        <v>0</v>
      </c>
      <c r="Q1109" s="96">
        <f>(RANK($P1109,$P$2:$P$1500,0)+COUNTIF($P$2:$P1109,P1109)-1)*P1109</f>
        <v>0</v>
      </c>
      <c r="R1109" s="96">
        <f t="shared" si="85"/>
        <v>0</v>
      </c>
      <c r="S1109" s="96" t="str">
        <f t="shared" si="86"/>
        <v/>
      </c>
      <c r="T1109" s="96" t="str">
        <f t="shared" si="87"/>
        <v/>
      </c>
    </row>
    <row r="1110" spans="1:20" ht="15" customHeight="1">
      <c r="A1110" s="101"/>
      <c r="B1110" s="102"/>
      <c r="C1110" s="102"/>
      <c r="D1110" s="102"/>
      <c r="E1110" s="102"/>
      <c r="F1110" s="102"/>
      <c r="G1110" s="103"/>
      <c r="H1110" s="102"/>
      <c r="I1110" s="49"/>
      <c r="J1110" s="95">
        <f t="shared" si="88"/>
        <v>0</v>
      </c>
      <c r="K1110" s="96">
        <f t="shared" si="89"/>
        <v>0</v>
      </c>
      <c r="L1110" s="96">
        <f>(D1110='SOLICITUD INSCRIPCIÓN'!$D$8)*1</f>
        <v>1</v>
      </c>
      <c r="M1110" s="96">
        <f>(RANK($L1110,$L$2:$L$1500,0)+COUNTIF($L$2:$L1110,L1110)-1)*L1110</f>
        <v>1109</v>
      </c>
      <c r="N1110" s="96">
        <f>((D1110='SOLICITUD INSCRIPCIÓN'!$D$8)*1)*J1110</f>
        <v>0</v>
      </c>
      <c r="O1110" s="96">
        <f>(RANK($N1110,$N$2:$N$1500,0)+COUNTIF($N$2:$N1110,N1110)-1)*N1110</f>
        <v>0</v>
      </c>
      <c r="P1110" s="96">
        <f>((D1110='SOLICITUD INSCRIPCIÓN'!$D$8)*1)*K1110</f>
        <v>0</v>
      </c>
      <c r="Q1110" s="96">
        <f>(RANK($P1110,$P$2:$P$1500,0)+COUNTIF($P$2:$P1110,P1110)-1)*P1110</f>
        <v>0</v>
      </c>
      <c r="R1110" s="96">
        <f t="shared" si="85"/>
        <v>0</v>
      </c>
      <c r="S1110" s="96" t="str">
        <f t="shared" si="86"/>
        <v/>
      </c>
      <c r="T1110" s="96" t="str">
        <f t="shared" si="87"/>
        <v/>
      </c>
    </row>
    <row r="1111" spans="1:20" ht="15" customHeight="1">
      <c r="A1111" s="101"/>
      <c r="B1111" s="102"/>
      <c r="C1111" s="102"/>
      <c r="D1111" s="102"/>
      <c r="E1111" s="102"/>
      <c r="F1111" s="102"/>
      <c r="G1111" s="103"/>
      <c r="H1111" s="102"/>
      <c r="I1111" s="49"/>
      <c r="J1111" s="95">
        <f t="shared" si="88"/>
        <v>0</v>
      </c>
      <c r="K1111" s="96">
        <f t="shared" si="89"/>
        <v>0</v>
      </c>
      <c r="L1111" s="96">
        <f>(D1111='SOLICITUD INSCRIPCIÓN'!$D$8)*1</f>
        <v>1</v>
      </c>
      <c r="M1111" s="96">
        <f>(RANK($L1111,$L$2:$L$1500,0)+COUNTIF($L$2:$L1111,L1111)-1)*L1111</f>
        <v>1110</v>
      </c>
      <c r="N1111" s="96">
        <f>((D1111='SOLICITUD INSCRIPCIÓN'!$D$8)*1)*J1111</f>
        <v>0</v>
      </c>
      <c r="O1111" s="96">
        <f>(RANK($N1111,$N$2:$N$1500,0)+COUNTIF($N$2:$N1111,N1111)-1)*N1111</f>
        <v>0</v>
      </c>
      <c r="P1111" s="96">
        <f>((D1111='SOLICITUD INSCRIPCIÓN'!$D$8)*1)*K1111</f>
        <v>0</v>
      </c>
      <c r="Q1111" s="96">
        <f>(RANK($P1111,$P$2:$P$1500,0)+COUNTIF($P$2:$P1111,P1111)-1)*P1111</f>
        <v>0</v>
      </c>
      <c r="R1111" s="96">
        <f t="shared" si="85"/>
        <v>0</v>
      </c>
      <c r="S1111" s="96" t="str">
        <f t="shared" si="86"/>
        <v/>
      </c>
      <c r="T1111" s="96" t="str">
        <f t="shared" si="87"/>
        <v/>
      </c>
    </row>
    <row r="1112" spans="1:20" ht="15" customHeight="1">
      <c r="A1112" s="101"/>
      <c r="B1112" s="102"/>
      <c r="C1112" s="102"/>
      <c r="D1112" s="102"/>
      <c r="E1112" s="102"/>
      <c r="F1112" s="102"/>
      <c r="G1112" s="103"/>
      <c r="H1112" s="102"/>
      <c r="I1112" s="49"/>
      <c r="J1112" s="95">
        <f t="shared" si="88"/>
        <v>0</v>
      </c>
      <c r="K1112" s="96">
        <f t="shared" si="89"/>
        <v>0</v>
      </c>
      <c r="L1112" s="96">
        <f>(D1112='SOLICITUD INSCRIPCIÓN'!$D$8)*1</f>
        <v>1</v>
      </c>
      <c r="M1112" s="96">
        <f>(RANK($L1112,$L$2:$L$1500,0)+COUNTIF($L$2:$L1112,L1112)-1)*L1112</f>
        <v>1111</v>
      </c>
      <c r="N1112" s="96">
        <f>((D1112='SOLICITUD INSCRIPCIÓN'!$D$8)*1)*J1112</f>
        <v>0</v>
      </c>
      <c r="O1112" s="96">
        <f>(RANK($N1112,$N$2:$N$1500,0)+COUNTIF($N$2:$N1112,N1112)-1)*N1112</f>
        <v>0</v>
      </c>
      <c r="P1112" s="96">
        <f>((D1112='SOLICITUD INSCRIPCIÓN'!$D$8)*1)*K1112</f>
        <v>0</v>
      </c>
      <c r="Q1112" s="96">
        <f>(RANK($P1112,$P$2:$P$1500,0)+COUNTIF($P$2:$P1112,P1112)-1)*P1112</f>
        <v>0</v>
      </c>
      <c r="R1112" s="96">
        <f t="shared" si="85"/>
        <v>0</v>
      </c>
      <c r="S1112" s="96" t="str">
        <f t="shared" si="86"/>
        <v/>
      </c>
      <c r="T1112" s="96" t="str">
        <f t="shared" si="87"/>
        <v/>
      </c>
    </row>
    <row r="1113" spans="1:20" ht="15" customHeight="1">
      <c r="A1113" s="101"/>
      <c r="B1113" s="102"/>
      <c r="C1113" s="102"/>
      <c r="D1113" s="102"/>
      <c r="E1113" s="102"/>
      <c r="F1113" s="102"/>
      <c r="G1113" s="103"/>
      <c r="H1113" s="102"/>
      <c r="I1113" s="49"/>
      <c r="J1113" s="95">
        <f t="shared" si="88"/>
        <v>0</v>
      </c>
      <c r="K1113" s="96">
        <f t="shared" si="89"/>
        <v>0</v>
      </c>
      <c r="L1113" s="96">
        <f>(D1113='SOLICITUD INSCRIPCIÓN'!$D$8)*1</f>
        <v>1</v>
      </c>
      <c r="M1113" s="96">
        <f>(RANK($L1113,$L$2:$L$1500,0)+COUNTIF($L$2:$L1113,L1113)-1)*L1113</f>
        <v>1112</v>
      </c>
      <c r="N1113" s="96">
        <f>((D1113='SOLICITUD INSCRIPCIÓN'!$D$8)*1)*J1113</f>
        <v>0</v>
      </c>
      <c r="O1113" s="96">
        <f>(RANK($N1113,$N$2:$N$1500,0)+COUNTIF($N$2:$N1113,N1113)-1)*N1113</f>
        <v>0</v>
      </c>
      <c r="P1113" s="96">
        <f>((D1113='SOLICITUD INSCRIPCIÓN'!$D$8)*1)*K1113</f>
        <v>0</v>
      </c>
      <c r="Q1113" s="96">
        <f>(RANK($P1113,$P$2:$P$1500,0)+COUNTIF($P$2:$P1113,P1113)-1)*P1113</f>
        <v>0</v>
      </c>
      <c r="R1113" s="96">
        <f t="shared" si="85"/>
        <v>0</v>
      </c>
      <c r="S1113" s="96" t="str">
        <f t="shared" si="86"/>
        <v/>
      </c>
      <c r="T1113" s="96" t="str">
        <f t="shared" si="87"/>
        <v/>
      </c>
    </row>
    <row r="1114" spans="1:20" ht="15" customHeight="1">
      <c r="A1114" s="101"/>
      <c r="B1114" s="102"/>
      <c r="C1114" s="102"/>
      <c r="D1114" s="102"/>
      <c r="E1114" s="102"/>
      <c r="F1114" s="102"/>
      <c r="G1114" s="103"/>
      <c r="H1114" s="102"/>
      <c r="I1114" s="49"/>
      <c r="J1114" s="95">
        <f t="shared" si="88"/>
        <v>0</v>
      </c>
      <c r="K1114" s="96">
        <f t="shared" si="89"/>
        <v>0</v>
      </c>
      <c r="L1114" s="96">
        <f>(D1114='SOLICITUD INSCRIPCIÓN'!$D$8)*1</f>
        <v>1</v>
      </c>
      <c r="M1114" s="96">
        <f>(RANK($L1114,$L$2:$L$1500,0)+COUNTIF($L$2:$L1114,L1114)-1)*L1114</f>
        <v>1113</v>
      </c>
      <c r="N1114" s="96">
        <f>((D1114='SOLICITUD INSCRIPCIÓN'!$D$8)*1)*J1114</f>
        <v>0</v>
      </c>
      <c r="O1114" s="96">
        <f>(RANK($N1114,$N$2:$N$1500,0)+COUNTIF($N$2:$N1114,N1114)-1)*N1114</f>
        <v>0</v>
      </c>
      <c r="P1114" s="96">
        <f>((D1114='SOLICITUD INSCRIPCIÓN'!$D$8)*1)*K1114</f>
        <v>0</v>
      </c>
      <c r="Q1114" s="96">
        <f>(RANK($P1114,$P$2:$P$1500,0)+COUNTIF($P$2:$P1114,P1114)-1)*P1114</f>
        <v>0</v>
      </c>
      <c r="R1114" s="96">
        <f t="shared" si="85"/>
        <v>0</v>
      </c>
      <c r="S1114" s="96" t="str">
        <f t="shared" si="86"/>
        <v/>
      </c>
      <c r="T1114" s="96" t="str">
        <f t="shared" si="87"/>
        <v/>
      </c>
    </row>
    <row r="1115" spans="1:20" ht="15" customHeight="1">
      <c r="A1115" s="101"/>
      <c r="B1115" s="102"/>
      <c r="C1115" s="102"/>
      <c r="D1115" s="102"/>
      <c r="E1115" s="102"/>
      <c r="F1115" s="102"/>
      <c r="G1115" s="103"/>
      <c r="H1115" s="102"/>
      <c r="I1115" s="49"/>
      <c r="J1115" s="95">
        <f t="shared" si="88"/>
        <v>0</v>
      </c>
      <c r="K1115" s="96">
        <f t="shared" si="89"/>
        <v>0</v>
      </c>
      <c r="L1115" s="96">
        <f>(D1115='SOLICITUD INSCRIPCIÓN'!$D$8)*1</f>
        <v>1</v>
      </c>
      <c r="M1115" s="96">
        <f>(RANK($L1115,$L$2:$L$1500,0)+COUNTIF($L$2:$L1115,L1115)-1)*L1115</f>
        <v>1114</v>
      </c>
      <c r="N1115" s="96">
        <f>((D1115='SOLICITUD INSCRIPCIÓN'!$D$8)*1)*J1115</f>
        <v>0</v>
      </c>
      <c r="O1115" s="96">
        <f>(RANK($N1115,$N$2:$N$1500,0)+COUNTIF($N$2:$N1115,N1115)-1)*N1115</f>
        <v>0</v>
      </c>
      <c r="P1115" s="96">
        <f>((D1115='SOLICITUD INSCRIPCIÓN'!$D$8)*1)*K1115</f>
        <v>0</v>
      </c>
      <c r="Q1115" s="96">
        <f>(RANK($P1115,$P$2:$P$1500,0)+COUNTIF($P$2:$P1115,P1115)-1)*P1115</f>
        <v>0</v>
      </c>
      <c r="R1115" s="96">
        <f t="shared" si="85"/>
        <v>0</v>
      </c>
      <c r="S1115" s="96" t="str">
        <f t="shared" si="86"/>
        <v/>
      </c>
      <c r="T1115" s="96" t="str">
        <f t="shared" si="87"/>
        <v/>
      </c>
    </row>
    <row r="1116" spans="1:20" ht="15" customHeight="1">
      <c r="A1116" s="101"/>
      <c r="B1116" s="102"/>
      <c r="C1116" s="102"/>
      <c r="D1116" s="102"/>
      <c r="E1116" s="102"/>
      <c r="F1116" s="102"/>
      <c r="G1116" s="103"/>
      <c r="H1116" s="102"/>
      <c r="I1116" s="49"/>
      <c r="J1116" s="95">
        <f t="shared" si="88"/>
        <v>0</v>
      </c>
      <c r="K1116" s="96">
        <f t="shared" si="89"/>
        <v>0</v>
      </c>
      <c r="L1116" s="96">
        <f>(D1116='SOLICITUD INSCRIPCIÓN'!$D$8)*1</f>
        <v>1</v>
      </c>
      <c r="M1116" s="96">
        <f>(RANK($L1116,$L$2:$L$1500,0)+COUNTIF($L$2:$L1116,L1116)-1)*L1116</f>
        <v>1115</v>
      </c>
      <c r="N1116" s="96">
        <f>((D1116='SOLICITUD INSCRIPCIÓN'!$D$8)*1)*J1116</f>
        <v>0</v>
      </c>
      <c r="O1116" s="96">
        <f>(RANK($N1116,$N$2:$N$1500,0)+COUNTIF($N$2:$N1116,N1116)-1)*N1116</f>
        <v>0</v>
      </c>
      <c r="P1116" s="96">
        <f>((D1116='SOLICITUD INSCRIPCIÓN'!$D$8)*1)*K1116</f>
        <v>0</v>
      </c>
      <c r="Q1116" s="96">
        <f>(RANK($P1116,$P$2:$P$1500,0)+COUNTIF($P$2:$P1116,P1116)-1)*P1116</f>
        <v>0</v>
      </c>
      <c r="R1116" s="96">
        <f t="shared" si="85"/>
        <v>0</v>
      </c>
      <c r="S1116" s="96" t="str">
        <f t="shared" si="86"/>
        <v/>
      </c>
      <c r="T1116" s="96" t="str">
        <f t="shared" si="87"/>
        <v/>
      </c>
    </row>
    <row r="1117" spans="1:20" ht="15" customHeight="1">
      <c r="A1117" s="101"/>
      <c r="B1117" s="102"/>
      <c r="C1117" s="102"/>
      <c r="D1117" s="102"/>
      <c r="E1117" s="102"/>
      <c r="F1117" s="102"/>
      <c r="G1117" s="103"/>
      <c r="H1117" s="102"/>
      <c r="I1117" s="49"/>
      <c r="J1117" s="95">
        <f t="shared" si="88"/>
        <v>0</v>
      </c>
      <c r="K1117" s="96">
        <f t="shared" si="89"/>
        <v>0</v>
      </c>
      <c r="L1117" s="96">
        <f>(D1117='SOLICITUD INSCRIPCIÓN'!$D$8)*1</f>
        <v>1</v>
      </c>
      <c r="M1117" s="96">
        <f>(RANK($L1117,$L$2:$L$1500,0)+COUNTIF($L$2:$L1117,L1117)-1)*L1117</f>
        <v>1116</v>
      </c>
      <c r="N1117" s="96">
        <f>((D1117='SOLICITUD INSCRIPCIÓN'!$D$8)*1)*J1117</f>
        <v>0</v>
      </c>
      <c r="O1117" s="96">
        <f>(RANK($N1117,$N$2:$N$1500,0)+COUNTIF($N$2:$N1117,N1117)-1)*N1117</f>
        <v>0</v>
      </c>
      <c r="P1117" s="96">
        <f>((D1117='SOLICITUD INSCRIPCIÓN'!$D$8)*1)*K1117</f>
        <v>0</v>
      </c>
      <c r="Q1117" s="96">
        <f>(RANK($P1117,$P$2:$P$1500,0)+COUNTIF($P$2:$P1117,P1117)-1)*P1117</f>
        <v>0</v>
      </c>
      <c r="R1117" s="96">
        <f t="shared" si="85"/>
        <v>0</v>
      </c>
      <c r="S1117" s="96" t="str">
        <f t="shared" si="86"/>
        <v/>
      </c>
      <c r="T1117" s="96" t="str">
        <f t="shared" si="87"/>
        <v/>
      </c>
    </row>
    <row r="1118" spans="1:20" ht="15" customHeight="1">
      <c r="A1118" s="101"/>
      <c r="B1118" s="102"/>
      <c r="C1118" s="102"/>
      <c r="D1118" s="102"/>
      <c r="E1118" s="102"/>
      <c r="F1118" s="102"/>
      <c r="G1118" s="103"/>
      <c r="H1118" s="102"/>
      <c r="I1118" s="49"/>
      <c r="J1118" s="95">
        <f t="shared" si="88"/>
        <v>0</v>
      </c>
      <c r="K1118" s="96">
        <f t="shared" si="89"/>
        <v>0</v>
      </c>
      <c r="L1118" s="96">
        <f>(D1118='SOLICITUD INSCRIPCIÓN'!$D$8)*1</f>
        <v>1</v>
      </c>
      <c r="M1118" s="96">
        <f>(RANK($L1118,$L$2:$L$1500,0)+COUNTIF($L$2:$L1118,L1118)-1)*L1118</f>
        <v>1117</v>
      </c>
      <c r="N1118" s="96">
        <f>((D1118='SOLICITUD INSCRIPCIÓN'!$D$8)*1)*J1118</f>
        <v>0</v>
      </c>
      <c r="O1118" s="96">
        <f>(RANK($N1118,$N$2:$N$1500,0)+COUNTIF($N$2:$N1118,N1118)-1)*N1118</f>
        <v>0</v>
      </c>
      <c r="P1118" s="96">
        <f>((D1118='SOLICITUD INSCRIPCIÓN'!$D$8)*1)*K1118</f>
        <v>0</v>
      </c>
      <c r="Q1118" s="96">
        <f>(RANK($P1118,$P$2:$P$1500,0)+COUNTIF($P$2:$P1118,P1118)-1)*P1118</f>
        <v>0</v>
      </c>
      <c r="R1118" s="96">
        <f t="shared" si="85"/>
        <v>0</v>
      </c>
      <c r="S1118" s="96" t="str">
        <f t="shared" si="86"/>
        <v/>
      </c>
      <c r="T1118" s="96" t="str">
        <f t="shared" si="87"/>
        <v/>
      </c>
    </row>
    <row r="1119" spans="1:20" ht="15" customHeight="1">
      <c r="A1119" s="101"/>
      <c r="B1119" s="102"/>
      <c r="C1119" s="102"/>
      <c r="D1119" s="102"/>
      <c r="E1119" s="102"/>
      <c r="F1119" s="102"/>
      <c r="G1119" s="103"/>
      <c r="H1119" s="102"/>
      <c r="I1119" s="49"/>
      <c r="J1119" s="95">
        <f t="shared" si="88"/>
        <v>0</v>
      </c>
      <c r="K1119" s="96">
        <f t="shared" si="89"/>
        <v>0</v>
      </c>
      <c r="L1119" s="96">
        <f>(D1119='SOLICITUD INSCRIPCIÓN'!$D$8)*1</f>
        <v>1</v>
      </c>
      <c r="M1119" s="96">
        <f>(RANK($L1119,$L$2:$L$1500,0)+COUNTIF($L$2:$L1119,L1119)-1)*L1119</f>
        <v>1118</v>
      </c>
      <c r="N1119" s="96">
        <f>((D1119='SOLICITUD INSCRIPCIÓN'!$D$8)*1)*J1119</f>
        <v>0</v>
      </c>
      <c r="O1119" s="96">
        <f>(RANK($N1119,$N$2:$N$1500,0)+COUNTIF($N$2:$N1119,N1119)-1)*N1119</f>
        <v>0</v>
      </c>
      <c r="P1119" s="96">
        <f>((D1119='SOLICITUD INSCRIPCIÓN'!$D$8)*1)*K1119</f>
        <v>0</v>
      </c>
      <c r="Q1119" s="96">
        <f>(RANK($P1119,$P$2:$P$1500,0)+COUNTIF($P$2:$P1119,P1119)-1)*P1119</f>
        <v>0</v>
      </c>
      <c r="R1119" s="96">
        <f t="shared" si="85"/>
        <v>0</v>
      </c>
      <c r="S1119" s="96" t="str">
        <f t="shared" si="86"/>
        <v/>
      </c>
      <c r="T1119" s="96" t="str">
        <f t="shared" si="87"/>
        <v/>
      </c>
    </row>
    <row r="1120" spans="1:20" ht="15" customHeight="1">
      <c r="A1120" s="101"/>
      <c r="B1120" s="102"/>
      <c r="C1120" s="102"/>
      <c r="D1120" s="102"/>
      <c r="E1120" s="102"/>
      <c r="F1120" s="102"/>
      <c r="G1120" s="103"/>
      <c r="H1120" s="102"/>
      <c r="I1120" s="49"/>
      <c r="J1120" s="95">
        <f t="shared" si="88"/>
        <v>0</v>
      </c>
      <c r="K1120" s="96">
        <f t="shared" si="89"/>
        <v>0</v>
      </c>
      <c r="L1120" s="96">
        <f>(D1120='SOLICITUD INSCRIPCIÓN'!$D$8)*1</f>
        <v>1</v>
      </c>
      <c r="M1120" s="96">
        <f>(RANK($L1120,$L$2:$L$1500,0)+COUNTIF($L$2:$L1120,L1120)-1)*L1120</f>
        <v>1119</v>
      </c>
      <c r="N1120" s="96">
        <f>((D1120='SOLICITUD INSCRIPCIÓN'!$D$8)*1)*J1120</f>
        <v>0</v>
      </c>
      <c r="O1120" s="96">
        <f>(RANK($N1120,$N$2:$N$1500,0)+COUNTIF($N$2:$N1120,N1120)-1)*N1120</f>
        <v>0</v>
      </c>
      <c r="P1120" s="96">
        <f>((D1120='SOLICITUD INSCRIPCIÓN'!$D$8)*1)*K1120</f>
        <v>0</v>
      </c>
      <c r="Q1120" s="96">
        <f>(RANK($P1120,$P$2:$P$1500,0)+COUNTIF($P$2:$P1120,P1120)-1)*P1120</f>
        <v>0</v>
      </c>
      <c r="R1120" s="96">
        <f t="shared" si="85"/>
        <v>0</v>
      </c>
      <c r="S1120" s="96" t="str">
        <f t="shared" si="86"/>
        <v/>
      </c>
      <c r="T1120" s="96" t="str">
        <f t="shared" si="87"/>
        <v/>
      </c>
    </row>
    <row r="1121" spans="1:20" ht="15" customHeight="1">
      <c r="A1121" s="101"/>
      <c r="B1121" s="102"/>
      <c r="C1121" s="102"/>
      <c r="D1121" s="102"/>
      <c r="E1121" s="102"/>
      <c r="F1121" s="102"/>
      <c r="G1121" s="103"/>
      <c r="H1121" s="102"/>
      <c r="I1121" s="49"/>
      <c r="J1121" s="95">
        <f t="shared" si="88"/>
        <v>0</v>
      </c>
      <c r="K1121" s="96">
        <f t="shared" si="89"/>
        <v>0</v>
      </c>
      <c r="L1121" s="96">
        <f>(D1121='SOLICITUD INSCRIPCIÓN'!$D$8)*1</f>
        <v>1</v>
      </c>
      <c r="M1121" s="96">
        <f>(RANK($L1121,$L$2:$L$1500,0)+COUNTIF($L$2:$L1121,L1121)-1)*L1121</f>
        <v>1120</v>
      </c>
      <c r="N1121" s="96">
        <f>((D1121='SOLICITUD INSCRIPCIÓN'!$D$8)*1)*J1121</f>
        <v>0</v>
      </c>
      <c r="O1121" s="96">
        <f>(RANK($N1121,$N$2:$N$1500,0)+COUNTIF($N$2:$N1121,N1121)-1)*N1121</f>
        <v>0</v>
      </c>
      <c r="P1121" s="96">
        <f>((D1121='SOLICITUD INSCRIPCIÓN'!$D$8)*1)*K1121</f>
        <v>0</v>
      </c>
      <c r="Q1121" s="96">
        <f>(RANK($P1121,$P$2:$P$1500,0)+COUNTIF($P$2:$P1121,P1121)-1)*P1121</f>
        <v>0</v>
      </c>
      <c r="R1121" s="96">
        <f t="shared" si="85"/>
        <v>0</v>
      </c>
      <c r="S1121" s="96" t="str">
        <f t="shared" si="86"/>
        <v/>
      </c>
      <c r="T1121" s="96" t="str">
        <f t="shared" si="87"/>
        <v/>
      </c>
    </row>
    <row r="1122" spans="1:20" ht="15" customHeight="1">
      <c r="A1122" s="101"/>
      <c r="B1122" s="102"/>
      <c r="C1122" s="102"/>
      <c r="D1122" s="102"/>
      <c r="E1122" s="102"/>
      <c r="F1122" s="102"/>
      <c r="G1122" s="103"/>
      <c r="H1122" s="102"/>
      <c r="I1122" s="49"/>
      <c r="J1122" s="95">
        <f t="shared" si="88"/>
        <v>0</v>
      </c>
      <c r="K1122" s="96">
        <f t="shared" si="89"/>
        <v>0</v>
      </c>
      <c r="L1122" s="96">
        <f>(D1122='SOLICITUD INSCRIPCIÓN'!$D$8)*1</f>
        <v>1</v>
      </c>
      <c r="M1122" s="96">
        <f>(RANK($L1122,$L$2:$L$1500,0)+COUNTIF($L$2:$L1122,L1122)-1)*L1122</f>
        <v>1121</v>
      </c>
      <c r="N1122" s="96">
        <f>((D1122='SOLICITUD INSCRIPCIÓN'!$D$8)*1)*J1122</f>
        <v>0</v>
      </c>
      <c r="O1122" s="96">
        <f>(RANK($N1122,$N$2:$N$1500,0)+COUNTIF($N$2:$N1122,N1122)-1)*N1122</f>
        <v>0</v>
      </c>
      <c r="P1122" s="96">
        <f>((D1122='SOLICITUD INSCRIPCIÓN'!$D$8)*1)*K1122</f>
        <v>0</v>
      </c>
      <c r="Q1122" s="96">
        <f>(RANK($P1122,$P$2:$P$1500,0)+COUNTIF($P$2:$P1122,P1122)-1)*P1122</f>
        <v>0</v>
      </c>
      <c r="R1122" s="96">
        <f t="shared" si="85"/>
        <v>0</v>
      </c>
      <c r="S1122" s="96" t="str">
        <f t="shared" si="86"/>
        <v/>
      </c>
      <c r="T1122" s="96" t="str">
        <f t="shared" si="87"/>
        <v/>
      </c>
    </row>
    <row r="1123" spans="1:20" ht="15" customHeight="1">
      <c r="A1123" s="101"/>
      <c r="B1123" s="102"/>
      <c r="C1123" s="102"/>
      <c r="D1123" s="102"/>
      <c r="E1123" s="102"/>
      <c r="F1123" s="102"/>
      <c r="G1123" s="103"/>
      <c r="H1123" s="102"/>
      <c r="I1123" s="49"/>
      <c r="J1123" s="95">
        <f t="shared" si="88"/>
        <v>0</v>
      </c>
      <c r="K1123" s="96">
        <f t="shared" si="89"/>
        <v>0</v>
      </c>
      <c r="L1123" s="96">
        <f>(D1123='SOLICITUD INSCRIPCIÓN'!$D$8)*1</f>
        <v>1</v>
      </c>
      <c r="M1123" s="96">
        <f>(RANK($L1123,$L$2:$L$1500,0)+COUNTIF($L$2:$L1123,L1123)-1)*L1123</f>
        <v>1122</v>
      </c>
      <c r="N1123" s="96">
        <f>((D1123='SOLICITUD INSCRIPCIÓN'!$D$8)*1)*J1123</f>
        <v>0</v>
      </c>
      <c r="O1123" s="96">
        <f>(RANK($N1123,$N$2:$N$1500,0)+COUNTIF($N$2:$N1123,N1123)-1)*N1123</f>
        <v>0</v>
      </c>
      <c r="P1123" s="96">
        <f>((D1123='SOLICITUD INSCRIPCIÓN'!$D$8)*1)*K1123</f>
        <v>0</v>
      </c>
      <c r="Q1123" s="96">
        <f>(RANK($P1123,$P$2:$P$1500,0)+COUNTIF($P$2:$P1123,P1123)-1)*P1123</f>
        <v>0</v>
      </c>
      <c r="R1123" s="96">
        <f t="shared" si="85"/>
        <v>0</v>
      </c>
      <c r="S1123" s="96" t="str">
        <f t="shared" si="86"/>
        <v/>
      </c>
      <c r="T1123" s="96" t="str">
        <f t="shared" si="87"/>
        <v/>
      </c>
    </row>
    <row r="1124" spans="1:20" ht="15" customHeight="1">
      <c r="A1124" s="101"/>
      <c r="B1124" s="102"/>
      <c r="C1124" s="102"/>
      <c r="D1124" s="102"/>
      <c r="E1124" s="102"/>
      <c r="F1124" s="102"/>
      <c r="G1124" s="103"/>
      <c r="H1124" s="102"/>
      <c r="I1124" s="49"/>
      <c r="J1124" s="95">
        <f t="shared" si="88"/>
        <v>0</v>
      </c>
      <c r="K1124" s="96">
        <f t="shared" si="89"/>
        <v>0</v>
      </c>
      <c r="L1124" s="96">
        <f>(D1124='SOLICITUD INSCRIPCIÓN'!$D$8)*1</f>
        <v>1</v>
      </c>
      <c r="M1124" s="96">
        <f>(RANK($L1124,$L$2:$L$1500,0)+COUNTIF($L$2:$L1124,L1124)-1)*L1124</f>
        <v>1123</v>
      </c>
      <c r="N1124" s="96">
        <f>((D1124='SOLICITUD INSCRIPCIÓN'!$D$8)*1)*J1124</f>
        <v>0</v>
      </c>
      <c r="O1124" s="96">
        <f>(RANK($N1124,$N$2:$N$1500,0)+COUNTIF($N$2:$N1124,N1124)-1)*N1124</f>
        <v>0</v>
      </c>
      <c r="P1124" s="96">
        <f>((D1124='SOLICITUD INSCRIPCIÓN'!$D$8)*1)*K1124</f>
        <v>0</v>
      </c>
      <c r="Q1124" s="96">
        <f>(RANK($P1124,$P$2:$P$1500,0)+COUNTIF($P$2:$P1124,P1124)-1)*P1124</f>
        <v>0</v>
      </c>
      <c r="R1124" s="96">
        <f t="shared" si="85"/>
        <v>0</v>
      </c>
      <c r="S1124" s="96" t="str">
        <f t="shared" si="86"/>
        <v/>
      </c>
      <c r="T1124" s="96" t="str">
        <f t="shared" si="87"/>
        <v/>
      </c>
    </row>
    <row r="1125" spans="1:20" ht="15" customHeight="1">
      <c r="A1125" s="101"/>
      <c r="B1125" s="102"/>
      <c r="C1125" s="102"/>
      <c r="D1125" s="102"/>
      <c r="E1125" s="102"/>
      <c r="F1125" s="102"/>
      <c r="G1125" s="103"/>
      <c r="H1125" s="102"/>
      <c r="I1125" s="49"/>
      <c r="J1125" s="95">
        <f t="shared" si="88"/>
        <v>0</v>
      </c>
      <c r="K1125" s="96">
        <f t="shared" si="89"/>
        <v>0</v>
      </c>
      <c r="L1125" s="96">
        <f>(D1125='SOLICITUD INSCRIPCIÓN'!$D$8)*1</f>
        <v>1</v>
      </c>
      <c r="M1125" s="96">
        <f>(RANK($L1125,$L$2:$L$1500,0)+COUNTIF($L$2:$L1125,L1125)-1)*L1125</f>
        <v>1124</v>
      </c>
      <c r="N1125" s="96">
        <f>((D1125='SOLICITUD INSCRIPCIÓN'!$D$8)*1)*J1125</f>
        <v>0</v>
      </c>
      <c r="O1125" s="96">
        <f>(RANK($N1125,$N$2:$N$1500,0)+COUNTIF($N$2:$N1125,N1125)-1)*N1125</f>
        <v>0</v>
      </c>
      <c r="P1125" s="96">
        <f>((D1125='SOLICITUD INSCRIPCIÓN'!$D$8)*1)*K1125</f>
        <v>0</v>
      </c>
      <c r="Q1125" s="96">
        <f>(RANK($P1125,$P$2:$P$1500,0)+COUNTIF($P$2:$P1125,P1125)-1)*P1125</f>
        <v>0</v>
      </c>
      <c r="R1125" s="96">
        <f t="shared" si="85"/>
        <v>0</v>
      </c>
      <c r="S1125" s="96" t="str">
        <f t="shared" si="86"/>
        <v/>
      </c>
      <c r="T1125" s="96" t="str">
        <f t="shared" si="87"/>
        <v/>
      </c>
    </row>
    <row r="1126" spans="1:20" ht="15" customHeight="1">
      <c r="A1126" s="101"/>
      <c r="B1126" s="102"/>
      <c r="C1126" s="102"/>
      <c r="D1126" s="102"/>
      <c r="E1126" s="102"/>
      <c r="F1126" s="102"/>
      <c r="G1126" s="103"/>
      <c r="H1126" s="102"/>
      <c r="I1126" s="49"/>
      <c r="J1126" s="95">
        <f t="shared" si="88"/>
        <v>0</v>
      </c>
      <c r="K1126" s="96">
        <f t="shared" si="89"/>
        <v>0</v>
      </c>
      <c r="L1126" s="96">
        <f>(D1126='SOLICITUD INSCRIPCIÓN'!$D$8)*1</f>
        <v>1</v>
      </c>
      <c r="M1126" s="96">
        <f>(RANK($L1126,$L$2:$L$1500,0)+COUNTIF($L$2:$L1126,L1126)-1)*L1126</f>
        <v>1125</v>
      </c>
      <c r="N1126" s="96">
        <f>((D1126='SOLICITUD INSCRIPCIÓN'!$D$8)*1)*J1126</f>
        <v>0</v>
      </c>
      <c r="O1126" s="96">
        <f>(RANK($N1126,$N$2:$N$1500,0)+COUNTIF($N$2:$N1126,N1126)-1)*N1126</f>
        <v>0</v>
      </c>
      <c r="P1126" s="96">
        <f>((D1126='SOLICITUD INSCRIPCIÓN'!$D$8)*1)*K1126</f>
        <v>0</v>
      </c>
      <c r="Q1126" s="96">
        <f>(RANK($P1126,$P$2:$P$1500,0)+COUNTIF($P$2:$P1126,P1126)-1)*P1126</f>
        <v>0</v>
      </c>
      <c r="R1126" s="96">
        <f t="shared" si="85"/>
        <v>0</v>
      </c>
      <c r="S1126" s="96" t="str">
        <f t="shared" si="86"/>
        <v/>
      </c>
      <c r="T1126" s="96" t="str">
        <f t="shared" si="87"/>
        <v/>
      </c>
    </row>
    <row r="1127" spans="1:20" ht="15" customHeight="1">
      <c r="A1127" s="101"/>
      <c r="B1127" s="102"/>
      <c r="C1127" s="102"/>
      <c r="D1127" s="102"/>
      <c r="E1127" s="102"/>
      <c r="F1127" s="102"/>
      <c r="G1127" s="103"/>
      <c r="H1127" s="102"/>
      <c r="I1127" s="49"/>
      <c r="J1127" s="95">
        <f t="shared" si="88"/>
        <v>0</v>
      </c>
      <c r="K1127" s="96">
        <f t="shared" si="89"/>
        <v>0</v>
      </c>
      <c r="L1127" s="96">
        <f>(D1127='SOLICITUD INSCRIPCIÓN'!$D$8)*1</f>
        <v>1</v>
      </c>
      <c r="M1127" s="96">
        <f>(RANK($L1127,$L$2:$L$1500,0)+COUNTIF($L$2:$L1127,L1127)-1)*L1127</f>
        <v>1126</v>
      </c>
      <c r="N1127" s="96">
        <f>((D1127='SOLICITUD INSCRIPCIÓN'!$D$8)*1)*J1127</f>
        <v>0</v>
      </c>
      <c r="O1127" s="96">
        <f>(RANK($N1127,$N$2:$N$1500,0)+COUNTIF($N$2:$N1127,N1127)-1)*N1127</f>
        <v>0</v>
      </c>
      <c r="P1127" s="96">
        <f>((D1127='SOLICITUD INSCRIPCIÓN'!$D$8)*1)*K1127</f>
        <v>0</v>
      </c>
      <c r="Q1127" s="96">
        <f>(RANK($P1127,$P$2:$P$1500,0)+COUNTIF($P$2:$P1127,P1127)-1)*P1127</f>
        <v>0</v>
      </c>
      <c r="R1127" s="96">
        <f t="shared" si="85"/>
        <v>0</v>
      </c>
      <c r="S1127" s="96" t="str">
        <f t="shared" si="86"/>
        <v/>
      </c>
      <c r="T1127" s="96" t="str">
        <f t="shared" si="87"/>
        <v/>
      </c>
    </row>
    <row r="1128" spans="1:20" ht="15" customHeight="1">
      <c r="A1128" s="101"/>
      <c r="B1128" s="102"/>
      <c r="C1128" s="102"/>
      <c r="D1128" s="102"/>
      <c r="E1128" s="102"/>
      <c r="F1128" s="102"/>
      <c r="G1128" s="103"/>
      <c r="H1128" s="102"/>
      <c r="I1128" s="49"/>
      <c r="J1128" s="95">
        <f t="shared" si="88"/>
        <v>0</v>
      </c>
      <c r="K1128" s="96">
        <f t="shared" si="89"/>
        <v>0</v>
      </c>
      <c r="L1128" s="96">
        <f>(D1128='SOLICITUD INSCRIPCIÓN'!$D$8)*1</f>
        <v>1</v>
      </c>
      <c r="M1128" s="96">
        <f>(RANK($L1128,$L$2:$L$1500,0)+COUNTIF($L$2:$L1128,L1128)-1)*L1128</f>
        <v>1127</v>
      </c>
      <c r="N1128" s="96">
        <f>((D1128='SOLICITUD INSCRIPCIÓN'!$D$8)*1)*J1128</f>
        <v>0</v>
      </c>
      <c r="O1128" s="96">
        <f>(RANK($N1128,$N$2:$N$1500,0)+COUNTIF($N$2:$N1128,N1128)-1)*N1128</f>
        <v>0</v>
      </c>
      <c r="P1128" s="96">
        <f>((D1128='SOLICITUD INSCRIPCIÓN'!$D$8)*1)*K1128</f>
        <v>0</v>
      </c>
      <c r="Q1128" s="96">
        <f>(RANK($P1128,$P$2:$P$1500,0)+COUNTIF($P$2:$P1128,P1128)-1)*P1128</f>
        <v>0</v>
      </c>
      <c r="R1128" s="96">
        <f t="shared" si="85"/>
        <v>0</v>
      </c>
      <c r="S1128" s="96" t="str">
        <f t="shared" si="86"/>
        <v/>
      </c>
      <c r="T1128" s="96" t="str">
        <f t="shared" si="87"/>
        <v/>
      </c>
    </row>
    <row r="1129" spans="1:20" ht="15" customHeight="1">
      <c r="A1129" s="101"/>
      <c r="B1129" s="102"/>
      <c r="C1129" s="102"/>
      <c r="D1129" s="102"/>
      <c r="E1129" s="102"/>
      <c r="F1129" s="102"/>
      <c r="G1129" s="103"/>
      <c r="H1129" s="102"/>
      <c r="I1129" s="49"/>
      <c r="J1129" s="95">
        <f t="shared" si="88"/>
        <v>0</v>
      </c>
      <c r="K1129" s="96">
        <f t="shared" si="89"/>
        <v>0</v>
      </c>
      <c r="L1129" s="96">
        <f>(D1129='SOLICITUD INSCRIPCIÓN'!$D$8)*1</f>
        <v>1</v>
      </c>
      <c r="M1129" s="96">
        <f>(RANK($L1129,$L$2:$L$1500,0)+COUNTIF($L$2:$L1129,L1129)-1)*L1129</f>
        <v>1128</v>
      </c>
      <c r="N1129" s="96">
        <f>((D1129='SOLICITUD INSCRIPCIÓN'!$D$8)*1)*J1129</f>
        <v>0</v>
      </c>
      <c r="O1129" s="96">
        <f>(RANK($N1129,$N$2:$N$1500,0)+COUNTIF($N$2:$N1129,N1129)-1)*N1129</f>
        <v>0</v>
      </c>
      <c r="P1129" s="96">
        <f>((D1129='SOLICITUD INSCRIPCIÓN'!$D$8)*1)*K1129</f>
        <v>0</v>
      </c>
      <c r="Q1129" s="96">
        <f>(RANK($P1129,$P$2:$P$1500,0)+COUNTIF($P$2:$P1129,P1129)-1)*P1129</f>
        <v>0</v>
      </c>
      <c r="R1129" s="96">
        <f t="shared" si="85"/>
        <v>0</v>
      </c>
      <c r="S1129" s="96" t="str">
        <f t="shared" si="86"/>
        <v/>
      </c>
      <c r="T1129" s="96" t="str">
        <f t="shared" si="87"/>
        <v/>
      </c>
    </row>
    <row r="1130" spans="1:20" ht="15" customHeight="1">
      <c r="A1130" s="101"/>
      <c r="B1130" s="102"/>
      <c r="C1130" s="102"/>
      <c r="D1130" s="102"/>
      <c r="E1130" s="102"/>
      <c r="F1130" s="102"/>
      <c r="G1130" s="103"/>
      <c r="H1130" s="102"/>
      <c r="I1130" s="49"/>
      <c r="J1130" s="95">
        <f t="shared" si="88"/>
        <v>0</v>
      </c>
      <c r="K1130" s="96">
        <f t="shared" si="89"/>
        <v>0</v>
      </c>
      <c r="L1130" s="96">
        <f>(D1130='SOLICITUD INSCRIPCIÓN'!$D$8)*1</f>
        <v>1</v>
      </c>
      <c r="M1130" s="96">
        <f>(RANK($L1130,$L$2:$L$1500,0)+COUNTIF($L$2:$L1130,L1130)-1)*L1130</f>
        <v>1129</v>
      </c>
      <c r="N1130" s="96">
        <f>((D1130='SOLICITUD INSCRIPCIÓN'!$D$8)*1)*J1130</f>
        <v>0</v>
      </c>
      <c r="O1130" s="96">
        <f>(RANK($N1130,$N$2:$N$1500,0)+COUNTIF($N$2:$N1130,N1130)-1)*N1130</f>
        <v>0</v>
      </c>
      <c r="P1130" s="96">
        <f>((D1130='SOLICITUD INSCRIPCIÓN'!$D$8)*1)*K1130</f>
        <v>0</v>
      </c>
      <c r="Q1130" s="96">
        <f>(RANK($P1130,$P$2:$P$1500,0)+COUNTIF($P$2:$P1130,P1130)-1)*P1130</f>
        <v>0</v>
      </c>
      <c r="R1130" s="96">
        <f t="shared" si="85"/>
        <v>0</v>
      </c>
      <c r="S1130" s="96" t="str">
        <f t="shared" si="86"/>
        <v/>
      </c>
      <c r="T1130" s="96" t="str">
        <f t="shared" si="87"/>
        <v/>
      </c>
    </row>
    <row r="1131" spans="1:20" ht="15" customHeight="1">
      <c r="A1131" s="101"/>
      <c r="B1131" s="102"/>
      <c r="C1131" s="102"/>
      <c r="D1131" s="102"/>
      <c r="E1131" s="102"/>
      <c r="F1131" s="102"/>
      <c r="G1131" s="103"/>
      <c r="H1131" s="102"/>
      <c r="I1131" s="49"/>
      <c r="J1131" s="95">
        <f t="shared" si="88"/>
        <v>0</v>
      </c>
      <c r="K1131" s="96">
        <f t="shared" si="89"/>
        <v>0</v>
      </c>
      <c r="L1131" s="96">
        <f>(D1131='SOLICITUD INSCRIPCIÓN'!$D$8)*1</f>
        <v>1</v>
      </c>
      <c r="M1131" s="96">
        <f>(RANK($L1131,$L$2:$L$1500,0)+COUNTIF($L$2:$L1131,L1131)-1)*L1131</f>
        <v>1130</v>
      </c>
      <c r="N1131" s="96">
        <f>((D1131='SOLICITUD INSCRIPCIÓN'!$D$8)*1)*J1131</f>
        <v>0</v>
      </c>
      <c r="O1131" s="96">
        <f>(RANK($N1131,$N$2:$N$1500,0)+COUNTIF($N$2:$N1131,N1131)-1)*N1131</f>
        <v>0</v>
      </c>
      <c r="P1131" s="96">
        <f>((D1131='SOLICITUD INSCRIPCIÓN'!$D$8)*1)*K1131</f>
        <v>0</v>
      </c>
      <c r="Q1131" s="96">
        <f>(RANK($P1131,$P$2:$P$1500,0)+COUNTIF($P$2:$P1131,P1131)-1)*P1131</f>
        <v>0</v>
      </c>
      <c r="R1131" s="96">
        <f t="shared" si="85"/>
        <v>0</v>
      </c>
      <c r="S1131" s="96" t="str">
        <f t="shared" si="86"/>
        <v/>
      </c>
      <c r="T1131" s="96" t="str">
        <f t="shared" si="87"/>
        <v/>
      </c>
    </row>
    <row r="1132" spans="1:20" ht="15" customHeight="1">
      <c r="A1132" s="101"/>
      <c r="B1132" s="102"/>
      <c r="C1132" s="102"/>
      <c r="D1132" s="102"/>
      <c r="E1132" s="102"/>
      <c r="F1132" s="102"/>
      <c r="G1132" s="103"/>
      <c r="H1132" s="102"/>
      <c r="I1132" s="49"/>
      <c r="J1132" s="95">
        <f t="shared" si="88"/>
        <v>0</v>
      </c>
      <c r="K1132" s="96">
        <f t="shared" si="89"/>
        <v>0</v>
      </c>
      <c r="L1132" s="96">
        <f>(D1132='SOLICITUD INSCRIPCIÓN'!$D$8)*1</f>
        <v>1</v>
      </c>
      <c r="M1132" s="96">
        <f>(RANK($L1132,$L$2:$L$1500,0)+COUNTIF($L$2:$L1132,L1132)-1)*L1132</f>
        <v>1131</v>
      </c>
      <c r="N1132" s="96">
        <f>((D1132='SOLICITUD INSCRIPCIÓN'!$D$8)*1)*J1132</f>
        <v>0</v>
      </c>
      <c r="O1132" s="96">
        <f>(RANK($N1132,$N$2:$N$1500,0)+COUNTIF($N$2:$N1132,N1132)-1)*N1132</f>
        <v>0</v>
      </c>
      <c r="P1132" s="96">
        <f>((D1132='SOLICITUD INSCRIPCIÓN'!$D$8)*1)*K1132</f>
        <v>0</v>
      </c>
      <c r="Q1132" s="96">
        <f>(RANK($P1132,$P$2:$P$1500,0)+COUNTIF($P$2:$P1132,P1132)-1)*P1132</f>
        <v>0</v>
      </c>
      <c r="R1132" s="96">
        <f t="shared" si="85"/>
        <v>0</v>
      </c>
      <c r="S1132" s="96" t="str">
        <f t="shared" si="86"/>
        <v/>
      </c>
      <c r="T1132" s="96" t="str">
        <f t="shared" si="87"/>
        <v/>
      </c>
    </row>
    <row r="1133" spans="1:20" ht="15" customHeight="1">
      <c r="A1133" s="101"/>
      <c r="B1133" s="102"/>
      <c r="C1133" s="102"/>
      <c r="D1133" s="102"/>
      <c r="E1133" s="102"/>
      <c r="F1133" s="102"/>
      <c r="G1133" s="103"/>
      <c r="H1133" s="102"/>
      <c r="I1133" s="49"/>
      <c r="J1133" s="95">
        <f t="shared" si="88"/>
        <v>0</v>
      </c>
      <c r="K1133" s="96">
        <f t="shared" si="89"/>
        <v>0</v>
      </c>
      <c r="L1133" s="96">
        <f>(D1133='SOLICITUD INSCRIPCIÓN'!$D$8)*1</f>
        <v>1</v>
      </c>
      <c r="M1133" s="96">
        <f>(RANK($L1133,$L$2:$L$1500,0)+COUNTIF($L$2:$L1133,L1133)-1)*L1133</f>
        <v>1132</v>
      </c>
      <c r="N1133" s="96">
        <f>((D1133='SOLICITUD INSCRIPCIÓN'!$D$8)*1)*J1133</f>
        <v>0</v>
      </c>
      <c r="O1133" s="96">
        <f>(RANK($N1133,$N$2:$N$1500,0)+COUNTIF($N$2:$N1133,N1133)-1)*N1133</f>
        <v>0</v>
      </c>
      <c r="P1133" s="96">
        <f>((D1133='SOLICITUD INSCRIPCIÓN'!$D$8)*1)*K1133</f>
        <v>0</v>
      </c>
      <c r="Q1133" s="96">
        <f>(RANK($P1133,$P$2:$P$1500,0)+COUNTIF($P$2:$P1133,P1133)-1)*P1133</f>
        <v>0</v>
      </c>
      <c r="R1133" s="96">
        <f t="shared" si="85"/>
        <v>0</v>
      </c>
      <c r="S1133" s="96" t="str">
        <f t="shared" si="86"/>
        <v/>
      </c>
      <c r="T1133" s="96" t="str">
        <f t="shared" si="87"/>
        <v/>
      </c>
    </row>
    <row r="1134" spans="1:20" ht="15" customHeight="1">
      <c r="A1134" s="101"/>
      <c r="B1134" s="102"/>
      <c r="C1134" s="102"/>
      <c r="D1134" s="102"/>
      <c r="E1134" s="102"/>
      <c r="F1134" s="102"/>
      <c r="G1134" s="103"/>
      <c r="H1134" s="102"/>
      <c r="I1134" s="49"/>
      <c r="J1134" s="95">
        <f t="shared" si="88"/>
        <v>0</v>
      </c>
      <c r="K1134" s="96">
        <f t="shared" si="89"/>
        <v>0</v>
      </c>
      <c r="L1134" s="96">
        <f>(D1134='SOLICITUD INSCRIPCIÓN'!$D$8)*1</f>
        <v>1</v>
      </c>
      <c r="M1134" s="96">
        <f>(RANK($L1134,$L$2:$L$1500,0)+COUNTIF($L$2:$L1134,L1134)-1)*L1134</f>
        <v>1133</v>
      </c>
      <c r="N1134" s="96">
        <f>((D1134='SOLICITUD INSCRIPCIÓN'!$D$8)*1)*J1134</f>
        <v>0</v>
      </c>
      <c r="O1134" s="96">
        <f>(RANK($N1134,$N$2:$N$1500,0)+COUNTIF($N$2:$N1134,N1134)-1)*N1134</f>
        <v>0</v>
      </c>
      <c r="P1134" s="96">
        <f>((D1134='SOLICITUD INSCRIPCIÓN'!$D$8)*1)*K1134</f>
        <v>0</v>
      </c>
      <c r="Q1134" s="96">
        <f>(RANK($P1134,$P$2:$P$1500,0)+COUNTIF($P$2:$P1134,P1134)-1)*P1134</f>
        <v>0</v>
      </c>
      <c r="R1134" s="96">
        <f t="shared" si="85"/>
        <v>0</v>
      </c>
      <c r="S1134" s="96" t="str">
        <f t="shared" si="86"/>
        <v/>
      </c>
      <c r="T1134" s="96" t="str">
        <f t="shared" si="87"/>
        <v/>
      </c>
    </row>
    <row r="1135" spans="1:20" ht="15" customHeight="1">
      <c r="A1135" s="101"/>
      <c r="B1135" s="102"/>
      <c r="C1135" s="102"/>
      <c r="D1135" s="102"/>
      <c r="E1135" s="102"/>
      <c r="F1135" s="102"/>
      <c r="G1135" s="103"/>
      <c r="H1135" s="102"/>
      <c r="I1135" s="49"/>
      <c r="J1135" s="95">
        <f t="shared" si="88"/>
        <v>0</v>
      </c>
      <c r="K1135" s="96">
        <f t="shared" si="89"/>
        <v>0</v>
      </c>
      <c r="L1135" s="96">
        <f>(D1135='SOLICITUD INSCRIPCIÓN'!$D$8)*1</f>
        <v>1</v>
      </c>
      <c r="M1135" s="96">
        <f>(RANK($L1135,$L$2:$L$1500,0)+COUNTIF($L$2:$L1135,L1135)-1)*L1135</f>
        <v>1134</v>
      </c>
      <c r="N1135" s="96">
        <f>((D1135='SOLICITUD INSCRIPCIÓN'!$D$8)*1)*J1135</f>
        <v>0</v>
      </c>
      <c r="O1135" s="96">
        <f>(RANK($N1135,$N$2:$N$1500,0)+COUNTIF($N$2:$N1135,N1135)-1)*N1135</f>
        <v>0</v>
      </c>
      <c r="P1135" s="96">
        <f>((D1135='SOLICITUD INSCRIPCIÓN'!$D$8)*1)*K1135</f>
        <v>0</v>
      </c>
      <c r="Q1135" s="96">
        <f>(RANK($P1135,$P$2:$P$1500,0)+COUNTIF($P$2:$P1135,P1135)-1)*P1135</f>
        <v>0</v>
      </c>
      <c r="R1135" s="96">
        <f t="shared" si="85"/>
        <v>0</v>
      </c>
      <c r="S1135" s="96" t="str">
        <f t="shared" si="86"/>
        <v/>
      </c>
      <c r="T1135" s="96" t="str">
        <f t="shared" si="87"/>
        <v/>
      </c>
    </row>
    <row r="1136" spans="1:20" ht="15" customHeight="1">
      <c r="A1136" s="101"/>
      <c r="B1136" s="102"/>
      <c r="C1136" s="102"/>
      <c r="D1136" s="102"/>
      <c r="E1136" s="102"/>
      <c r="F1136" s="102"/>
      <c r="G1136" s="103"/>
      <c r="H1136" s="102"/>
      <c r="I1136" s="49"/>
      <c r="J1136" s="95">
        <f t="shared" si="88"/>
        <v>0</v>
      </c>
      <c r="K1136" s="96">
        <f t="shared" si="89"/>
        <v>0</v>
      </c>
      <c r="L1136" s="96">
        <f>(D1136='SOLICITUD INSCRIPCIÓN'!$D$8)*1</f>
        <v>1</v>
      </c>
      <c r="M1136" s="96">
        <f>(RANK($L1136,$L$2:$L$1500,0)+COUNTIF($L$2:$L1136,L1136)-1)*L1136</f>
        <v>1135</v>
      </c>
      <c r="N1136" s="96">
        <f>((D1136='SOLICITUD INSCRIPCIÓN'!$D$8)*1)*J1136</f>
        <v>0</v>
      </c>
      <c r="O1136" s="96">
        <f>(RANK($N1136,$N$2:$N$1500,0)+COUNTIF($N$2:$N1136,N1136)-1)*N1136</f>
        <v>0</v>
      </c>
      <c r="P1136" s="96">
        <f>((D1136='SOLICITUD INSCRIPCIÓN'!$D$8)*1)*K1136</f>
        <v>0</v>
      </c>
      <c r="Q1136" s="96">
        <f>(RANK($P1136,$P$2:$P$1500,0)+COUNTIF($P$2:$P1136,P1136)-1)*P1136</f>
        <v>0</v>
      </c>
      <c r="R1136" s="96">
        <f t="shared" si="85"/>
        <v>0</v>
      </c>
      <c r="S1136" s="96" t="str">
        <f t="shared" si="86"/>
        <v/>
      </c>
      <c r="T1136" s="96" t="str">
        <f t="shared" si="87"/>
        <v/>
      </c>
    </row>
    <row r="1137" spans="1:20" ht="15" customHeight="1">
      <c r="A1137" s="101"/>
      <c r="B1137" s="102"/>
      <c r="C1137" s="102"/>
      <c r="D1137" s="102"/>
      <c r="E1137" s="102"/>
      <c r="F1137" s="102"/>
      <c r="G1137" s="103"/>
      <c r="H1137" s="102"/>
      <c r="I1137" s="49"/>
      <c r="J1137" s="95">
        <f t="shared" si="88"/>
        <v>0</v>
      </c>
      <c r="K1137" s="96">
        <f t="shared" si="89"/>
        <v>0</v>
      </c>
      <c r="L1137" s="96">
        <f>(D1137='SOLICITUD INSCRIPCIÓN'!$D$8)*1</f>
        <v>1</v>
      </c>
      <c r="M1137" s="96">
        <f>(RANK($L1137,$L$2:$L$1500,0)+COUNTIF($L$2:$L1137,L1137)-1)*L1137</f>
        <v>1136</v>
      </c>
      <c r="N1137" s="96">
        <f>((D1137='SOLICITUD INSCRIPCIÓN'!$D$8)*1)*J1137</f>
        <v>0</v>
      </c>
      <c r="O1137" s="96">
        <f>(RANK($N1137,$N$2:$N$1500,0)+COUNTIF($N$2:$N1137,N1137)-1)*N1137</f>
        <v>0</v>
      </c>
      <c r="P1137" s="96">
        <f>((D1137='SOLICITUD INSCRIPCIÓN'!$D$8)*1)*K1137</f>
        <v>0</v>
      </c>
      <c r="Q1137" s="96">
        <f>(RANK($P1137,$P$2:$P$1500,0)+COUNTIF($P$2:$P1137,P1137)-1)*P1137</f>
        <v>0</v>
      </c>
      <c r="R1137" s="96">
        <f t="shared" si="85"/>
        <v>0</v>
      </c>
      <c r="S1137" s="96" t="str">
        <f t="shared" si="86"/>
        <v/>
      </c>
      <c r="T1137" s="96" t="str">
        <f t="shared" si="87"/>
        <v/>
      </c>
    </row>
    <row r="1138" spans="1:20" ht="15" customHeight="1">
      <c r="A1138" s="101"/>
      <c r="B1138" s="102"/>
      <c r="C1138" s="102"/>
      <c r="D1138" s="102"/>
      <c r="E1138" s="102"/>
      <c r="F1138" s="102"/>
      <c r="G1138" s="103"/>
      <c r="H1138" s="102"/>
      <c r="I1138" s="49"/>
      <c r="J1138" s="95">
        <f t="shared" si="88"/>
        <v>0</v>
      </c>
      <c r="K1138" s="96">
        <f t="shared" si="89"/>
        <v>0</v>
      </c>
      <c r="L1138" s="96">
        <f>(D1138='SOLICITUD INSCRIPCIÓN'!$D$8)*1</f>
        <v>1</v>
      </c>
      <c r="M1138" s="96">
        <f>(RANK($L1138,$L$2:$L$1500,0)+COUNTIF($L$2:$L1138,L1138)-1)*L1138</f>
        <v>1137</v>
      </c>
      <c r="N1138" s="96">
        <f>((D1138='SOLICITUD INSCRIPCIÓN'!$D$8)*1)*J1138</f>
        <v>0</v>
      </c>
      <c r="O1138" s="96">
        <f>(RANK($N1138,$N$2:$N$1500,0)+COUNTIF($N$2:$N1138,N1138)-1)*N1138</f>
        <v>0</v>
      </c>
      <c r="P1138" s="96">
        <f>((D1138='SOLICITUD INSCRIPCIÓN'!$D$8)*1)*K1138</f>
        <v>0</v>
      </c>
      <c r="Q1138" s="96">
        <f>(RANK($P1138,$P$2:$P$1500,0)+COUNTIF($P$2:$P1138,P1138)-1)*P1138</f>
        <v>0</v>
      </c>
      <c r="R1138" s="96">
        <f t="shared" si="85"/>
        <v>0</v>
      </c>
      <c r="S1138" s="96" t="str">
        <f t="shared" si="86"/>
        <v/>
      </c>
      <c r="T1138" s="96" t="str">
        <f t="shared" si="87"/>
        <v/>
      </c>
    </row>
    <row r="1139" spans="1:20" ht="15" customHeight="1">
      <c r="A1139" s="101"/>
      <c r="B1139" s="102"/>
      <c r="C1139" s="102"/>
      <c r="D1139" s="102"/>
      <c r="E1139" s="102"/>
      <c r="F1139" s="102"/>
      <c r="G1139" s="103"/>
      <c r="H1139" s="102"/>
      <c r="I1139" s="49"/>
      <c r="J1139" s="95">
        <f t="shared" si="88"/>
        <v>0</v>
      </c>
      <c r="K1139" s="96">
        <f t="shared" si="89"/>
        <v>0</v>
      </c>
      <c r="L1139" s="96">
        <f>(D1139='SOLICITUD INSCRIPCIÓN'!$D$8)*1</f>
        <v>1</v>
      </c>
      <c r="M1139" s="96">
        <f>(RANK($L1139,$L$2:$L$1500,0)+COUNTIF($L$2:$L1139,L1139)-1)*L1139</f>
        <v>1138</v>
      </c>
      <c r="N1139" s="96">
        <f>((D1139='SOLICITUD INSCRIPCIÓN'!$D$8)*1)*J1139</f>
        <v>0</v>
      </c>
      <c r="O1139" s="96">
        <f>(RANK($N1139,$N$2:$N$1500,0)+COUNTIF($N$2:$N1139,N1139)-1)*N1139</f>
        <v>0</v>
      </c>
      <c r="P1139" s="96">
        <f>((D1139='SOLICITUD INSCRIPCIÓN'!$D$8)*1)*K1139</f>
        <v>0</v>
      </c>
      <c r="Q1139" s="96">
        <f>(RANK($P1139,$P$2:$P$1500,0)+COUNTIF($P$2:$P1139,P1139)-1)*P1139</f>
        <v>0</v>
      </c>
      <c r="R1139" s="96">
        <f t="shared" si="85"/>
        <v>0</v>
      </c>
      <c r="S1139" s="96" t="str">
        <f t="shared" si="86"/>
        <v/>
      </c>
      <c r="T1139" s="96" t="str">
        <f t="shared" si="87"/>
        <v/>
      </c>
    </row>
    <row r="1140" spans="1:20" ht="15" customHeight="1">
      <c r="A1140" s="101"/>
      <c r="B1140" s="102"/>
      <c r="C1140" s="102"/>
      <c r="D1140" s="102"/>
      <c r="E1140" s="102"/>
      <c r="F1140" s="102"/>
      <c r="G1140" s="103"/>
      <c r="H1140" s="102"/>
      <c r="I1140" s="49"/>
      <c r="J1140" s="95">
        <f t="shared" si="88"/>
        <v>0</v>
      </c>
      <c r="K1140" s="96">
        <f t="shared" si="89"/>
        <v>0</v>
      </c>
      <c r="L1140" s="96">
        <f>(D1140='SOLICITUD INSCRIPCIÓN'!$D$8)*1</f>
        <v>1</v>
      </c>
      <c r="M1140" s="96">
        <f>(RANK($L1140,$L$2:$L$1500,0)+COUNTIF($L$2:$L1140,L1140)-1)*L1140</f>
        <v>1139</v>
      </c>
      <c r="N1140" s="96">
        <f>((D1140='SOLICITUD INSCRIPCIÓN'!$D$8)*1)*J1140</f>
        <v>0</v>
      </c>
      <c r="O1140" s="96">
        <f>(RANK($N1140,$N$2:$N$1500,0)+COUNTIF($N$2:$N1140,N1140)-1)*N1140</f>
        <v>0</v>
      </c>
      <c r="P1140" s="96">
        <f>((D1140='SOLICITUD INSCRIPCIÓN'!$D$8)*1)*K1140</f>
        <v>0</v>
      </c>
      <c r="Q1140" s="96">
        <f>(RANK($P1140,$P$2:$P$1500,0)+COUNTIF($P$2:$P1140,P1140)-1)*P1140</f>
        <v>0</v>
      </c>
      <c r="R1140" s="96">
        <f t="shared" si="85"/>
        <v>0</v>
      </c>
      <c r="S1140" s="96" t="str">
        <f t="shared" si="86"/>
        <v/>
      </c>
      <c r="T1140" s="96" t="str">
        <f t="shared" si="87"/>
        <v/>
      </c>
    </row>
    <row r="1141" spans="1:20" ht="15" customHeight="1">
      <c r="A1141" s="101"/>
      <c r="B1141" s="102"/>
      <c r="C1141" s="102"/>
      <c r="D1141" s="102"/>
      <c r="E1141" s="102"/>
      <c r="F1141" s="102"/>
      <c r="G1141" s="103"/>
      <c r="H1141" s="102"/>
      <c r="I1141" s="49"/>
      <c r="J1141" s="95">
        <f t="shared" si="88"/>
        <v>0</v>
      </c>
      <c r="K1141" s="96">
        <f t="shared" si="89"/>
        <v>0</v>
      </c>
      <c r="L1141" s="96">
        <f>(D1141='SOLICITUD INSCRIPCIÓN'!$D$8)*1</f>
        <v>1</v>
      </c>
      <c r="M1141" s="96">
        <f>(RANK($L1141,$L$2:$L$1500,0)+COUNTIF($L$2:$L1141,L1141)-1)*L1141</f>
        <v>1140</v>
      </c>
      <c r="N1141" s="96">
        <f>((D1141='SOLICITUD INSCRIPCIÓN'!$D$8)*1)*J1141</f>
        <v>0</v>
      </c>
      <c r="O1141" s="96">
        <f>(RANK($N1141,$N$2:$N$1500,0)+COUNTIF($N$2:$N1141,N1141)-1)*N1141</f>
        <v>0</v>
      </c>
      <c r="P1141" s="96">
        <f>((D1141='SOLICITUD INSCRIPCIÓN'!$D$8)*1)*K1141</f>
        <v>0</v>
      </c>
      <c r="Q1141" s="96">
        <f>(RANK($P1141,$P$2:$P$1500,0)+COUNTIF($P$2:$P1141,P1141)-1)*P1141</f>
        <v>0</v>
      </c>
      <c r="R1141" s="96">
        <f t="shared" si="85"/>
        <v>0</v>
      </c>
      <c r="S1141" s="96" t="str">
        <f t="shared" si="86"/>
        <v/>
      </c>
      <c r="T1141" s="96" t="str">
        <f t="shared" si="87"/>
        <v/>
      </c>
    </row>
    <row r="1142" spans="1:20" ht="15" customHeight="1">
      <c r="A1142" s="101"/>
      <c r="B1142" s="102"/>
      <c r="C1142" s="102"/>
      <c r="D1142" s="102"/>
      <c r="E1142" s="102"/>
      <c r="F1142" s="102"/>
      <c r="G1142" s="103"/>
      <c r="H1142" s="102"/>
      <c r="I1142" s="49"/>
      <c r="J1142" s="95">
        <f t="shared" si="88"/>
        <v>0</v>
      </c>
      <c r="K1142" s="96">
        <f t="shared" si="89"/>
        <v>0</v>
      </c>
      <c r="L1142" s="96">
        <f>(D1142='SOLICITUD INSCRIPCIÓN'!$D$8)*1</f>
        <v>1</v>
      </c>
      <c r="M1142" s="96">
        <f>(RANK($L1142,$L$2:$L$1500,0)+COUNTIF($L$2:$L1142,L1142)-1)*L1142</f>
        <v>1141</v>
      </c>
      <c r="N1142" s="96">
        <f>((D1142='SOLICITUD INSCRIPCIÓN'!$D$8)*1)*J1142</f>
        <v>0</v>
      </c>
      <c r="O1142" s="96">
        <f>(RANK($N1142,$N$2:$N$1500,0)+COUNTIF($N$2:$N1142,N1142)-1)*N1142</f>
        <v>0</v>
      </c>
      <c r="P1142" s="96">
        <f>((D1142='SOLICITUD INSCRIPCIÓN'!$D$8)*1)*K1142</f>
        <v>0</v>
      </c>
      <c r="Q1142" s="96">
        <f>(RANK($P1142,$P$2:$P$1500,0)+COUNTIF($P$2:$P1142,P1142)-1)*P1142</f>
        <v>0</v>
      </c>
      <c r="R1142" s="96">
        <f t="shared" si="85"/>
        <v>0</v>
      </c>
      <c r="S1142" s="96" t="str">
        <f t="shared" si="86"/>
        <v/>
      </c>
      <c r="T1142" s="96" t="str">
        <f t="shared" si="87"/>
        <v/>
      </c>
    </row>
    <row r="1143" spans="1:20" ht="15" customHeight="1">
      <c r="A1143" s="101"/>
      <c r="B1143" s="102"/>
      <c r="C1143" s="102"/>
      <c r="D1143" s="102"/>
      <c r="E1143" s="102"/>
      <c r="F1143" s="102"/>
      <c r="G1143" s="103"/>
      <c r="H1143" s="102"/>
      <c r="I1143" s="49"/>
      <c r="J1143" s="95">
        <f t="shared" si="88"/>
        <v>0</v>
      </c>
      <c r="K1143" s="96">
        <f t="shared" si="89"/>
        <v>0</v>
      </c>
      <c r="L1143" s="96">
        <f>(D1143='SOLICITUD INSCRIPCIÓN'!$D$8)*1</f>
        <v>1</v>
      </c>
      <c r="M1143" s="96">
        <f>(RANK($L1143,$L$2:$L$1500,0)+COUNTIF($L$2:$L1143,L1143)-1)*L1143</f>
        <v>1142</v>
      </c>
      <c r="N1143" s="96">
        <f>((D1143='SOLICITUD INSCRIPCIÓN'!$D$8)*1)*J1143</f>
        <v>0</v>
      </c>
      <c r="O1143" s="96">
        <f>(RANK($N1143,$N$2:$N$1500,0)+COUNTIF($N$2:$N1143,N1143)-1)*N1143</f>
        <v>0</v>
      </c>
      <c r="P1143" s="96">
        <f>((D1143='SOLICITUD INSCRIPCIÓN'!$D$8)*1)*K1143</f>
        <v>0</v>
      </c>
      <c r="Q1143" s="96">
        <f>(RANK($P1143,$P$2:$P$1500,0)+COUNTIF($P$2:$P1143,P1143)-1)*P1143</f>
        <v>0</v>
      </c>
      <c r="R1143" s="96">
        <f t="shared" si="85"/>
        <v>0</v>
      </c>
      <c r="S1143" s="96" t="str">
        <f t="shared" si="86"/>
        <v/>
      </c>
      <c r="T1143" s="96" t="str">
        <f t="shared" si="87"/>
        <v/>
      </c>
    </row>
    <row r="1144" spans="1:20" ht="15" customHeight="1">
      <c r="A1144" s="101"/>
      <c r="B1144" s="102"/>
      <c r="C1144" s="102"/>
      <c r="D1144" s="102"/>
      <c r="E1144" s="102"/>
      <c r="F1144" s="102"/>
      <c r="G1144" s="103"/>
      <c r="H1144" s="102"/>
      <c r="I1144" s="49"/>
      <c r="J1144" s="95">
        <f t="shared" si="88"/>
        <v>0</v>
      </c>
      <c r="K1144" s="96">
        <f t="shared" si="89"/>
        <v>0</v>
      </c>
      <c r="L1144" s="96">
        <f>(D1144='SOLICITUD INSCRIPCIÓN'!$D$8)*1</f>
        <v>1</v>
      </c>
      <c r="M1144" s="96">
        <f>(RANK($L1144,$L$2:$L$1500,0)+COUNTIF($L$2:$L1144,L1144)-1)*L1144</f>
        <v>1143</v>
      </c>
      <c r="N1144" s="96">
        <f>((D1144='SOLICITUD INSCRIPCIÓN'!$D$8)*1)*J1144</f>
        <v>0</v>
      </c>
      <c r="O1144" s="96">
        <f>(RANK($N1144,$N$2:$N$1500,0)+COUNTIF($N$2:$N1144,N1144)-1)*N1144</f>
        <v>0</v>
      </c>
      <c r="P1144" s="96">
        <f>((D1144='SOLICITUD INSCRIPCIÓN'!$D$8)*1)*K1144</f>
        <v>0</v>
      </c>
      <c r="Q1144" s="96">
        <f>(RANK($P1144,$P$2:$P$1500,0)+COUNTIF($P$2:$P1144,P1144)-1)*P1144</f>
        <v>0</v>
      </c>
      <c r="R1144" s="96">
        <f t="shared" si="85"/>
        <v>0</v>
      </c>
      <c r="S1144" s="96" t="str">
        <f t="shared" si="86"/>
        <v/>
      </c>
      <c r="T1144" s="96" t="str">
        <f t="shared" si="87"/>
        <v/>
      </c>
    </row>
    <row r="1145" spans="1:20" ht="15" customHeight="1">
      <c r="A1145" s="101"/>
      <c r="B1145" s="102"/>
      <c r="C1145" s="102"/>
      <c r="D1145" s="102"/>
      <c r="E1145" s="102"/>
      <c r="F1145" s="102"/>
      <c r="G1145" s="103"/>
      <c r="H1145" s="102"/>
      <c r="I1145" s="49"/>
      <c r="J1145" s="95">
        <f t="shared" si="88"/>
        <v>0</v>
      </c>
      <c r="K1145" s="96">
        <f t="shared" si="89"/>
        <v>0</v>
      </c>
      <c r="L1145" s="96">
        <f>(D1145='SOLICITUD INSCRIPCIÓN'!$D$8)*1</f>
        <v>1</v>
      </c>
      <c r="M1145" s="96">
        <f>(RANK($L1145,$L$2:$L$1500,0)+COUNTIF($L$2:$L1145,L1145)-1)*L1145</f>
        <v>1144</v>
      </c>
      <c r="N1145" s="96">
        <f>((D1145='SOLICITUD INSCRIPCIÓN'!$D$8)*1)*J1145</f>
        <v>0</v>
      </c>
      <c r="O1145" s="96">
        <f>(RANK($N1145,$N$2:$N$1500,0)+COUNTIF($N$2:$N1145,N1145)-1)*N1145</f>
        <v>0</v>
      </c>
      <c r="P1145" s="96">
        <f>((D1145='SOLICITUD INSCRIPCIÓN'!$D$8)*1)*K1145</f>
        <v>0</v>
      </c>
      <c r="Q1145" s="96">
        <f>(RANK($P1145,$P$2:$P$1500,0)+COUNTIF($P$2:$P1145,P1145)-1)*P1145</f>
        <v>0</v>
      </c>
      <c r="R1145" s="96">
        <f t="shared" si="85"/>
        <v>0</v>
      </c>
      <c r="S1145" s="96" t="str">
        <f t="shared" si="86"/>
        <v/>
      </c>
      <c r="T1145" s="96" t="str">
        <f t="shared" si="87"/>
        <v/>
      </c>
    </row>
    <row r="1146" spans="1:20" ht="15" customHeight="1">
      <c r="A1146" s="101"/>
      <c r="B1146" s="102"/>
      <c r="C1146" s="102"/>
      <c r="D1146" s="102"/>
      <c r="E1146" s="102"/>
      <c r="F1146" s="102"/>
      <c r="G1146" s="103"/>
      <c r="H1146" s="102"/>
      <c r="I1146" s="49"/>
      <c r="J1146" s="95">
        <f t="shared" si="88"/>
        <v>0</v>
      </c>
      <c r="K1146" s="96">
        <f t="shared" si="89"/>
        <v>0</v>
      </c>
      <c r="L1146" s="96">
        <f>(D1146='SOLICITUD INSCRIPCIÓN'!$D$8)*1</f>
        <v>1</v>
      </c>
      <c r="M1146" s="96">
        <f>(RANK($L1146,$L$2:$L$1500,0)+COUNTIF($L$2:$L1146,L1146)-1)*L1146</f>
        <v>1145</v>
      </c>
      <c r="N1146" s="96">
        <f>((D1146='SOLICITUD INSCRIPCIÓN'!$D$8)*1)*J1146</f>
        <v>0</v>
      </c>
      <c r="O1146" s="96">
        <f>(RANK($N1146,$N$2:$N$1500,0)+COUNTIF($N$2:$N1146,N1146)-1)*N1146</f>
        <v>0</v>
      </c>
      <c r="P1146" s="96">
        <f>((D1146='SOLICITUD INSCRIPCIÓN'!$D$8)*1)*K1146</f>
        <v>0</v>
      </c>
      <c r="Q1146" s="96">
        <f>(RANK($P1146,$P$2:$P$1500,0)+COUNTIF($P$2:$P1146,P1146)-1)*P1146</f>
        <v>0</v>
      </c>
      <c r="R1146" s="96">
        <f t="shared" si="85"/>
        <v>0</v>
      </c>
      <c r="S1146" s="96" t="str">
        <f t="shared" si="86"/>
        <v/>
      </c>
      <c r="T1146" s="96" t="str">
        <f t="shared" si="87"/>
        <v/>
      </c>
    </row>
    <row r="1147" spans="1:20" ht="15" customHeight="1">
      <c r="A1147" s="101"/>
      <c r="B1147" s="102"/>
      <c r="C1147" s="102"/>
      <c r="D1147" s="102"/>
      <c r="E1147" s="102"/>
      <c r="F1147" s="102"/>
      <c r="G1147" s="103"/>
      <c r="H1147" s="102"/>
      <c r="I1147" s="49"/>
      <c r="J1147" s="95">
        <f t="shared" si="88"/>
        <v>0</v>
      </c>
      <c r="K1147" s="96">
        <f t="shared" si="89"/>
        <v>0</v>
      </c>
      <c r="L1147" s="96">
        <f>(D1147='SOLICITUD INSCRIPCIÓN'!$D$8)*1</f>
        <v>1</v>
      </c>
      <c r="M1147" s="96">
        <f>(RANK($L1147,$L$2:$L$1500,0)+COUNTIF($L$2:$L1147,L1147)-1)*L1147</f>
        <v>1146</v>
      </c>
      <c r="N1147" s="96">
        <f>((D1147='SOLICITUD INSCRIPCIÓN'!$D$8)*1)*J1147</f>
        <v>0</v>
      </c>
      <c r="O1147" s="96">
        <f>(RANK($N1147,$N$2:$N$1500,0)+COUNTIF($N$2:$N1147,N1147)-1)*N1147</f>
        <v>0</v>
      </c>
      <c r="P1147" s="96">
        <f>((D1147='SOLICITUD INSCRIPCIÓN'!$D$8)*1)*K1147</f>
        <v>0</v>
      </c>
      <c r="Q1147" s="96">
        <f>(RANK($P1147,$P$2:$P$1500,0)+COUNTIF($P$2:$P1147,P1147)-1)*P1147</f>
        <v>0</v>
      </c>
      <c r="R1147" s="96">
        <f t="shared" si="85"/>
        <v>0</v>
      </c>
      <c r="S1147" s="96" t="str">
        <f t="shared" si="86"/>
        <v/>
      </c>
      <c r="T1147" s="96" t="str">
        <f t="shared" si="87"/>
        <v/>
      </c>
    </row>
    <row r="1148" spans="1:20" ht="15" customHeight="1">
      <c r="A1148" s="101"/>
      <c r="B1148" s="102"/>
      <c r="C1148" s="102"/>
      <c r="D1148" s="102"/>
      <c r="E1148" s="102"/>
      <c r="F1148" s="102"/>
      <c r="G1148" s="103"/>
      <c r="H1148" s="102"/>
      <c r="I1148" s="49"/>
      <c r="J1148" s="95">
        <f t="shared" si="88"/>
        <v>0</v>
      </c>
      <c r="K1148" s="96">
        <f t="shared" si="89"/>
        <v>0</v>
      </c>
      <c r="L1148" s="96">
        <f>(D1148='SOLICITUD INSCRIPCIÓN'!$D$8)*1</f>
        <v>1</v>
      </c>
      <c r="M1148" s="96">
        <f>(RANK($L1148,$L$2:$L$1500,0)+COUNTIF($L$2:$L1148,L1148)-1)*L1148</f>
        <v>1147</v>
      </c>
      <c r="N1148" s="96">
        <f>((D1148='SOLICITUD INSCRIPCIÓN'!$D$8)*1)*J1148</f>
        <v>0</v>
      </c>
      <c r="O1148" s="96">
        <f>(RANK($N1148,$N$2:$N$1500,0)+COUNTIF($N$2:$N1148,N1148)-1)*N1148</f>
        <v>0</v>
      </c>
      <c r="P1148" s="96">
        <f>((D1148='SOLICITUD INSCRIPCIÓN'!$D$8)*1)*K1148</f>
        <v>0</v>
      </c>
      <c r="Q1148" s="96">
        <f>(RANK($P1148,$P$2:$P$1500,0)+COUNTIF($P$2:$P1148,P1148)-1)*P1148</f>
        <v>0</v>
      </c>
      <c r="R1148" s="96">
        <f t="shared" si="85"/>
        <v>0</v>
      </c>
      <c r="S1148" s="96" t="str">
        <f t="shared" si="86"/>
        <v/>
      </c>
      <c r="T1148" s="96" t="str">
        <f t="shared" si="87"/>
        <v/>
      </c>
    </row>
    <row r="1149" spans="1:20" ht="15" customHeight="1">
      <c r="A1149" s="101"/>
      <c r="B1149" s="102"/>
      <c r="C1149" s="102"/>
      <c r="D1149" s="102"/>
      <c r="E1149" s="102"/>
      <c r="F1149" s="102"/>
      <c r="G1149" s="103"/>
      <c r="H1149" s="102"/>
      <c r="I1149" s="49"/>
      <c r="J1149" s="95">
        <f t="shared" si="88"/>
        <v>0</v>
      </c>
      <c r="K1149" s="96">
        <f t="shared" si="89"/>
        <v>0</v>
      </c>
      <c r="L1149" s="96">
        <f>(D1149='SOLICITUD INSCRIPCIÓN'!$D$8)*1</f>
        <v>1</v>
      </c>
      <c r="M1149" s="96">
        <f>(RANK($L1149,$L$2:$L$1500,0)+COUNTIF($L$2:$L1149,L1149)-1)*L1149</f>
        <v>1148</v>
      </c>
      <c r="N1149" s="96">
        <f>((D1149='SOLICITUD INSCRIPCIÓN'!$D$8)*1)*J1149</f>
        <v>0</v>
      </c>
      <c r="O1149" s="96">
        <f>(RANK($N1149,$N$2:$N$1500,0)+COUNTIF($N$2:$N1149,N1149)-1)*N1149</f>
        <v>0</v>
      </c>
      <c r="P1149" s="96">
        <f>((D1149='SOLICITUD INSCRIPCIÓN'!$D$8)*1)*K1149</f>
        <v>0</v>
      </c>
      <c r="Q1149" s="96">
        <f>(RANK($P1149,$P$2:$P$1500,0)+COUNTIF($P$2:$P1149,P1149)-1)*P1149</f>
        <v>0</v>
      </c>
      <c r="R1149" s="96">
        <f t="shared" si="85"/>
        <v>0</v>
      </c>
      <c r="S1149" s="96" t="str">
        <f t="shared" si="86"/>
        <v/>
      </c>
      <c r="T1149" s="96" t="str">
        <f t="shared" si="87"/>
        <v/>
      </c>
    </row>
    <row r="1150" spans="1:20" ht="15" customHeight="1">
      <c r="A1150" s="101"/>
      <c r="B1150" s="102"/>
      <c r="C1150" s="102"/>
      <c r="D1150" s="102"/>
      <c r="E1150" s="102"/>
      <c r="F1150" s="102"/>
      <c r="G1150" s="103"/>
      <c r="H1150" s="102"/>
      <c r="I1150" s="49"/>
      <c r="J1150" s="95">
        <f t="shared" si="88"/>
        <v>0</v>
      </c>
      <c r="K1150" s="96">
        <f t="shared" si="89"/>
        <v>0</v>
      </c>
      <c r="L1150" s="96">
        <f>(D1150='SOLICITUD INSCRIPCIÓN'!$D$8)*1</f>
        <v>1</v>
      </c>
      <c r="M1150" s="96">
        <f>(RANK($L1150,$L$2:$L$1500,0)+COUNTIF($L$2:$L1150,L1150)-1)*L1150</f>
        <v>1149</v>
      </c>
      <c r="N1150" s="96">
        <f>((D1150='SOLICITUD INSCRIPCIÓN'!$D$8)*1)*J1150</f>
        <v>0</v>
      </c>
      <c r="O1150" s="96">
        <f>(RANK($N1150,$N$2:$N$1500,0)+COUNTIF($N$2:$N1150,N1150)-1)*N1150</f>
        <v>0</v>
      </c>
      <c r="P1150" s="96">
        <f>((D1150='SOLICITUD INSCRIPCIÓN'!$D$8)*1)*K1150</f>
        <v>0</v>
      </c>
      <c r="Q1150" s="96">
        <f>(RANK($P1150,$P$2:$P$1500,0)+COUNTIF($P$2:$P1150,P1150)-1)*P1150</f>
        <v>0</v>
      </c>
      <c r="R1150" s="96">
        <f t="shared" si="85"/>
        <v>0</v>
      </c>
      <c r="S1150" s="96" t="str">
        <f t="shared" si="86"/>
        <v/>
      </c>
      <c r="T1150" s="96" t="str">
        <f t="shared" si="87"/>
        <v/>
      </c>
    </row>
    <row r="1151" spans="1:20" ht="15" customHeight="1">
      <c r="A1151" s="101"/>
      <c r="B1151" s="102"/>
      <c r="C1151" s="102"/>
      <c r="D1151" s="102"/>
      <c r="E1151" s="102"/>
      <c r="F1151" s="102"/>
      <c r="G1151" s="103"/>
      <c r="H1151" s="102"/>
      <c r="I1151" s="49"/>
      <c r="J1151" s="95">
        <f t="shared" si="88"/>
        <v>0</v>
      </c>
      <c r="K1151" s="96">
        <f t="shared" si="89"/>
        <v>0</v>
      </c>
      <c r="L1151" s="96">
        <f>(D1151='SOLICITUD INSCRIPCIÓN'!$D$8)*1</f>
        <v>1</v>
      </c>
      <c r="M1151" s="96">
        <f>(RANK($L1151,$L$2:$L$1500,0)+COUNTIF($L$2:$L1151,L1151)-1)*L1151</f>
        <v>1150</v>
      </c>
      <c r="N1151" s="96">
        <f>((D1151='SOLICITUD INSCRIPCIÓN'!$D$8)*1)*J1151</f>
        <v>0</v>
      </c>
      <c r="O1151" s="96">
        <f>(RANK($N1151,$N$2:$N$1500,0)+COUNTIF($N$2:$N1151,N1151)-1)*N1151</f>
        <v>0</v>
      </c>
      <c r="P1151" s="96">
        <f>((D1151='SOLICITUD INSCRIPCIÓN'!$D$8)*1)*K1151</f>
        <v>0</v>
      </c>
      <c r="Q1151" s="96">
        <f>(RANK($P1151,$P$2:$P$1500,0)+COUNTIF($P$2:$P1151,P1151)-1)*P1151</f>
        <v>0</v>
      </c>
      <c r="R1151" s="96">
        <f t="shared" si="85"/>
        <v>0</v>
      </c>
      <c r="S1151" s="96" t="str">
        <f t="shared" si="86"/>
        <v/>
      </c>
      <c r="T1151" s="96" t="str">
        <f t="shared" si="87"/>
        <v/>
      </c>
    </row>
    <row r="1152" spans="1:20" ht="15" customHeight="1">
      <c r="A1152" s="101"/>
      <c r="B1152" s="102"/>
      <c r="C1152" s="102"/>
      <c r="D1152" s="102"/>
      <c r="E1152" s="102"/>
      <c r="F1152" s="102"/>
      <c r="G1152" s="103"/>
      <c r="H1152" s="102"/>
      <c r="I1152" s="49"/>
      <c r="J1152" s="95">
        <f t="shared" si="88"/>
        <v>0</v>
      </c>
      <c r="K1152" s="96">
        <f t="shared" si="89"/>
        <v>0</v>
      </c>
      <c r="L1152" s="96">
        <f>(D1152='SOLICITUD INSCRIPCIÓN'!$D$8)*1</f>
        <v>1</v>
      </c>
      <c r="M1152" s="96">
        <f>(RANK($L1152,$L$2:$L$1500,0)+COUNTIF($L$2:$L1152,L1152)-1)*L1152</f>
        <v>1151</v>
      </c>
      <c r="N1152" s="96">
        <f>((D1152='SOLICITUD INSCRIPCIÓN'!$D$8)*1)*J1152</f>
        <v>0</v>
      </c>
      <c r="O1152" s="96">
        <f>(RANK($N1152,$N$2:$N$1500,0)+COUNTIF($N$2:$N1152,N1152)-1)*N1152</f>
        <v>0</v>
      </c>
      <c r="P1152" s="96">
        <f>((D1152='SOLICITUD INSCRIPCIÓN'!$D$8)*1)*K1152</f>
        <v>0</v>
      </c>
      <c r="Q1152" s="96">
        <f>(RANK($P1152,$P$2:$P$1500,0)+COUNTIF($P$2:$P1152,P1152)-1)*P1152</f>
        <v>0</v>
      </c>
      <c r="R1152" s="96">
        <f t="shared" si="85"/>
        <v>0</v>
      </c>
      <c r="S1152" s="96" t="str">
        <f t="shared" si="86"/>
        <v/>
      </c>
      <c r="T1152" s="96" t="str">
        <f t="shared" si="87"/>
        <v/>
      </c>
    </row>
    <row r="1153" spans="1:20" ht="15" customHeight="1">
      <c r="A1153" s="101"/>
      <c r="B1153" s="102"/>
      <c r="C1153" s="102"/>
      <c r="D1153" s="102"/>
      <c r="E1153" s="102"/>
      <c r="F1153" s="102"/>
      <c r="G1153" s="103"/>
      <c r="H1153" s="102"/>
      <c r="I1153" s="49"/>
      <c r="J1153" s="95">
        <f t="shared" si="88"/>
        <v>0</v>
      </c>
      <c r="K1153" s="96">
        <f t="shared" si="89"/>
        <v>0</v>
      </c>
      <c r="L1153" s="96">
        <f>(D1153='SOLICITUD INSCRIPCIÓN'!$D$8)*1</f>
        <v>1</v>
      </c>
      <c r="M1153" s="96">
        <f>(RANK($L1153,$L$2:$L$1500,0)+COUNTIF($L$2:$L1153,L1153)-1)*L1153</f>
        <v>1152</v>
      </c>
      <c r="N1153" s="96">
        <f>((D1153='SOLICITUD INSCRIPCIÓN'!$D$8)*1)*J1153</f>
        <v>0</v>
      </c>
      <c r="O1153" s="96">
        <f>(RANK($N1153,$N$2:$N$1500,0)+COUNTIF($N$2:$N1153,N1153)-1)*N1153</f>
        <v>0</v>
      </c>
      <c r="P1153" s="96">
        <f>((D1153='SOLICITUD INSCRIPCIÓN'!$D$8)*1)*K1153</f>
        <v>0</v>
      </c>
      <c r="Q1153" s="96">
        <f>(RANK($P1153,$P$2:$P$1500,0)+COUNTIF($P$2:$P1153,P1153)-1)*P1153</f>
        <v>0</v>
      </c>
      <c r="R1153" s="96">
        <f t="shared" si="85"/>
        <v>0</v>
      </c>
      <c r="S1153" s="96" t="str">
        <f t="shared" si="86"/>
        <v/>
      </c>
      <c r="T1153" s="96" t="str">
        <f t="shared" si="87"/>
        <v/>
      </c>
    </row>
    <row r="1154" spans="1:20" ht="15" customHeight="1">
      <c r="A1154" s="101"/>
      <c r="B1154" s="102"/>
      <c r="C1154" s="102"/>
      <c r="D1154" s="102"/>
      <c r="E1154" s="102"/>
      <c r="F1154" s="102"/>
      <c r="G1154" s="103"/>
      <c r="H1154" s="102"/>
      <c r="I1154" s="49"/>
      <c r="J1154" s="95">
        <f t="shared" si="88"/>
        <v>0</v>
      </c>
      <c r="K1154" s="96">
        <f t="shared" si="89"/>
        <v>0</v>
      </c>
      <c r="L1154" s="96">
        <f>(D1154='SOLICITUD INSCRIPCIÓN'!$D$8)*1</f>
        <v>1</v>
      </c>
      <c r="M1154" s="96">
        <f>(RANK($L1154,$L$2:$L$1500,0)+COUNTIF($L$2:$L1154,L1154)-1)*L1154</f>
        <v>1153</v>
      </c>
      <c r="N1154" s="96">
        <f>((D1154='SOLICITUD INSCRIPCIÓN'!$D$8)*1)*J1154</f>
        <v>0</v>
      </c>
      <c r="O1154" s="96">
        <f>(RANK($N1154,$N$2:$N$1500,0)+COUNTIF($N$2:$N1154,N1154)-1)*N1154</f>
        <v>0</v>
      </c>
      <c r="P1154" s="96">
        <f>((D1154='SOLICITUD INSCRIPCIÓN'!$D$8)*1)*K1154</f>
        <v>0</v>
      </c>
      <c r="Q1154" s="96">
        <f>(RANK($P1154,$P$2:$P$1500,0)+COUNTIF($P$2:$P1154,P1154)-1)*P1154</f>
        <v>0</v>
      </c>
      <c r="R1154" s="96">
        <f t="shared" ref="R1154:R1217" si="90">IFERROR(INDEX(registros,MATCH(ROW()-1,$M$2:$M$1500,0),1),"")</f>
        <v>0</v>
      </c>
      <c r="S1154" s="96" t="str">
        <f t="shared" ref="S1154:S1217" si="91">IFERROR(INDEX(registros,MATCH(ROW()-1,$O$2:$O$1500,0),1),"")</f>
        <v/>
      </c>
      <c r="T1154" s="96" t="str">
        <f t="shared" ref="T1154:T1217" si="92">IFERROR(INDEX(registros,MATCH(ROW()-1,$Q$2:$Q$1500,0),1),"")</f>
        <v/>
      </c>
    </row>
    <row r="1155" spans="1:20" ht="15" customHeight="1">
      <c r="A1155" s="101"/>
      <c r="B1155" s="102"/>
      <c r="C1155" s="102"/>
      <c r="D1155" s="102"/>
      <c r="E1155" s="102"/>
      <c r="F1155" s="102"/>
      <c r="G1155" s="103"/>
      <c r="H1155" s="102"/>
      <c r="I1155" s="49"/>
      <c r="J1155" s="95">
        <f t="shared" ref="J1155:J1218" si="93">(I1155=$J$1)*1</f>
        <v>0</v>
      </c>
      <c r="K1155" s="96">
        <f t="shared" ref="K1155:K1218" si="94">(I1155=$K$1)*1</f>
        <v>0</v>
      </c>
      <c r="L1155" s="96">
        <f>(D1155='SOLICITUD INSCRIPCIÓN'!$D$8)*1</f>
        <v>1</v>
      </c>
      <c r="M1155" s="96">
        <f>(RANK($L1155,$L$2:$L$1500,0)+COUNTIF($L$2:$L1155,L1155)-1)*L1155</f>
        <v>1154</v>
      </c>
      <c r="N1155" s="96">
        <f>((D1155='SOLICITUD INSCRIPCIÓN'!$D$8)*1)*J1155</f>
        <v>0</v>
      </c>
      <c r="O1155" s="96">
        <f>(RANK($N1155,$N$2:$N$1500,0)+COUNTIF($N$2:$N1155,N1155)-1)*N1155</f>
        <v>0</v>
      </c>
      <c r="P1155" s="96">
        <f>((D1155='SOLICITUD INSCRIPCIÓN'!$D$8)*1)*K1155</f>
        <v>0</v>
      </c>
      <c r="Q1155" s="96">
        <f>(RANK($P1155,$P$2:$P$1500,0)+COUNTIF($P$2:$P1155,P1155)-1)*P1155</f>
        <v>0</v>
      </c>
      <c r="R1155" s="96">
        <f t="shared" si="90"/>
        <v>0</v>
      </c>
      <c r="S1155" s="96" t="str">
        <f t="shared" si="91"/>
        <v/>
      </c>
      <c r="T1155" s="96" t="str">
        <f t="shared" si="92"/>
        <v/>
      </c>
    </row>
    <row r="1156" spans="1:20" ht="15" customHeight="1">
      <c r="A1156" s="101"/>
      <c r="B1156" s="102"/>
      <c r="C1156" s="102"/>
      <c r="D1156" s="102"/>
      <c r="E1156" s="102"/>
      <c r="F1156" s="102"/>
      <c r="G1156" s="103"/>
      <c r="H1156" s="102"/>
      <c r="I1156" s="49"/>
      <c r="J1156" s="95">
        <f t="shared" si="93"/>
        <v>0</v>
      </c>
      <c r="K1156" s="96">
        <f t="shared" si="94"/>
        <v>0</v>
      </c>
      <c r="L1156" s="96">
        <f>(D1156='SOLICITUD INSCRIPCIÓN'!$D$8)*1</f>
        <v>1</v>
      </c>
      <c r="M1156" s="96">
        <f>(RANK($L1156,$L$2:$L$1500,0)+COUNTIF($L$2:$L1156,L1156)-1)*L1156</f>
        <v>1155</v>
      </c>
      <c r="N1156" s="96">
        <f>((D1156='SOLICITUD INSCRIPCIÓN'!$D$8)*1)*J1156</f>
        <v>0</v>
      </c>
      <c r="O1156" s="96">
        <f>(RANK($N1156,$N$2:$N$1500,0)+COUNTIF($N$2:$N1156,N1156)-1)*N1156</f>
        <v>0</v>
      </c>
      <c r="P1156" s="96">
        <f>((D1156='SOLICITUD INSCRIPCIÓN'!$D$8)*1)*K1156</f>
        <v>0</v>
      </c>
      <c r="Q1156" s="96">
        <f>(RANK($P1156,$P$2:$P$1500,0)+COUNTIF($P$2:$P1156,P1156)-1)*P1156</f>
        <v>0</v>
      </c>
      <c r="R1156" s="96">
        <f t="shared" si="90"/>
        <v>0</v>
      </c>
      <c r="S1156" s="96" t="str">
        <f t="shared" si="91"/>
        <v/>
      </c>
      <c r="T1156" s="96" t="str">
        <f t="shared" si="92"/>
        <v/>
      </c>
    </row>
    <row r="1157" spans="1:20" ht="15" customHeight="1">
      <c r="A1157" s="101"/>
      <c r="B1157" s="102"/>
      <c r="C1157" s="102"/>
      <c r="D1157" s="102"/>
      <c r="E1157" s="102"/>
      <c r="F1157" s="102"/>
      <c r="G1157" s="103"/>
      <c r="H1157" s="102"/>
      <c r="I1157" s="49"/>
      <c r="J1157" s="95">
        <f t="shared" si="93"/>
        <v>0</v>
      </c>
      <c r="K1157" s="96">
        <f t="shared" si="94"/>
        <v>0</v>
      </c>
      <c r="L1157" s="96">
        <f>(D1157='SOLICITUD INSCRIPCIÓN'!$D$8)*1</f>
        <v>1</v>
      </c>
      <c r="M1157" s="96">
        <f>(RANK($L1157,$L$2:$L$1500,0)+COUNTIF($L$2:$L1157,L1157)-1)*L1157</f>
        <v>1156</v>
      </c>
      <c r="N1157" s="96">
        <f>((D1157='SOLICITUD INSCRIPCIÓN'!$D$8)*1)*J1157</f>
        <v>0</v>
      </c>
      <c r="O1157" s="96">
        <f>(RANK($N1157,$N$2:$N$1500,0)+COUNTIF($N$2:$N1157,N1157)-1)*N1157</f>
        <v>0</v>
      </c>
      <c r="P1157" s="96">
        <f>((D1157='SOLICITUD INSCRIPCIÓN'!$D$8)*1)*K1157</f>
        <v>0</v>
      </c>
      <c r="Q1157" s="96">
        <f>(RANK($P1157,$P$2:$P$1500,0)+COUNTIF($P$2:$P1157,P1157)-1)*P1157</f>
        <v>0</v>
      </c>
      <c r="R1157" s="96">
        <f t="shared" si="90"/>
        <v>0</v>
      </c>
      <c r="S1157" s="96" t="str">
        <f t="shared" si="91"/>
        <v/>
      </c>
      <c r="T1157" s="96" t="str">
        <f t="shared" si="92"/>
        <v/>
      </c>
    </row>
    <row r="1158" spans="1:20" ht="15" customHeight="1">
      <c r="A1158" s="101"/>
      <c r="B1158" s="102"/>
      <c r="C1158" s="102"/>
      <c r="D1158" s="102"/>
      <c r="E1158" s="102"/>
      <c r="F1158" s="102"/>
      <c r="G1158" s="103"/>
      <c r="H1158" s="102"/>
      <c r="I1158" s="49"/>
      <c r="J1158" s="95">
        <f t="shared" si="93"/>
        <v>0</v>
      </c>
      <c r="K1158" s="96">
        <f t="shared" si="94"/>
        <v>0</v>
      </c>
      <c r="L1158" s="96">
        <f>(D1158='SOLICITUD INSCRIPCIÓN'!$D$8)*1</f>
        <v>1</v>
      </c>
      <c r="M1158" s="96">
        <f>(RANK($L1158,$L$2:$L$1500,0)+COUNTIF($L$2:$L1158,L1158)-1)*L1158</f>
        <v>1157</v>
      </c>
      <c r="N1158" s="96">
        <f>((D1158='SOLICITUD INSCRIPCIÓN'!$D$8)*1)*J1158</f>
        <v>0</v>
      </c>
      <c r="O1158" s="96">
        <f>(RANK($N1158,$N$2:$N$1500,0)+COUNTIF($N$2:$N1158,N1158)-1)*N1158</f>
        <v>0</v>
      </c>
      <c r="P1158" s="96">
        <f>((D1158='SOLICITUD INSCRIPCIÓN'!$D$8)*1)*K1158</f>
        <v>0</v>
      </c>
      <c r="Q1158" s="96">
        <f>(RANK($P1158,$P$2:$P$1500,0)+COUNTIF($P$2:$P1158,P1158)-1)*P1158</f>
        <v>0</v>
      </c>
      <c r="R1158" s="96">
        <f t="shared" si="90"/>
        <v>0</v>
      </c>
      <c r="S1158" s="96" t="str">
        <f t="shared" si="91"/>
        <v/>
      </c>
      <c r="T1158" s="96" t="str">
        <f t="shared" si="92"/>
        <v/>
      </c>
    </row>
    <row r="1159" spans="1:20" ht="15" customHeight="1">
      <c r="A1159" s="101"/>
      <c r="B1159" s="102"/>
      <c r="C1159" s="102"/>
      <c r="D1159" s="102"/>
      <c r="E1159" s="102"/>
      <c r="F1159" s="102"/>
      <c r="G1159" s="103"/>
      <c r="H1159" s="102"/>
      <c r="I1159" s="49"/>
      <c r="J1159" s="95">
        <f t="shared" si="93"/>
        <v>0</v>
      </c>
      <c r="K1159" s="96">
        <f t="shared" si="94"/>
        <v>0</v>
      </c>
      <c r="L1159" s="96">
        <f>(D1159='SOLICITUD INSCRIPCIÓN'!$D$8)*1</f>
        <v>1</v>
      </c>
      <c r="M1159" s="96">
        <f>(RANK($L1159,$L$2:$L$1500,0)+COUNTIF($L$2:$L1159,L1159)-1)*L1159</f>
        <v>1158</v>
      </c>
      <c r="N1159" s="96">
        <f>((D1159='SOLICITUD INSCRIPCIÓN'!$D$8)*1)*J1159</f>
        <v>0</v>
      </c>
      <c r="O1159" s="96">
        <f>(RANK($N1159,$N$2:$N$1500,0)+COUNTIF($N$2:$N1159,N1159)-1)*N1159</f>
        <v>0</v>
      </c>
      <c r="P1159" s="96">
        <f>((D1159='SOLICITUD INSCRIPCIÓN'!$D$8)*1)*K1159</f>
        <v>0</v>
      </c>
      <c r="Q1159" s="96">
        <f>(RANK($P1159,$P$2:$P$1500,0)+COUNTIF($P$2:$P1159,P1159)-1)*P1159</f>
        <v>0</v>
      </c>
      <c r="R1159" s="96">
        <f t="shared" si="90"/>
        <v>0</v>
      </c>
      <c r="S1159" s="96" t="str">
        <f t="shared" si="91"/>
        <v/>
      </c>
      <c r="T1159" s="96" t="str">
        <f t="shared" si="92"/>
        <v/>
      </c>
    </row>
    <row r="1160" spans="1:20" ht="15" customHeight="1">
      <c r="A1160" s="101"/>
      <c r="B1160" s="102"/>
      <c r="C1160" s="102"/>
      <c r="D1160" s="102"/>
      <c r="E1160" s="102"/>
      <c r="F1160" s="102"/>
      <c r="G1160" s="103"/>
      <c r="H1160" s="102"/>
      <c r="I1160" s="49"/>
      <c r="J1160" s="95">
        <f t="shared" si="93"/>
        <v>0</v>
      </c>
      <c r="K1160" s="96">
        <f t="shared" si="94"/>
        <v>0</v>
      </c>
      <c r="L1160" s="96">
        <f>(D1160='SOLICITUD INSCRIPCIÓN'!$D$8)*1</f>
        <v>1</v>
      </c>
      <c r="M1160" s="96">
        <f>(RANK($L1160,$L$2:$L$1500,0)+COUNTIF($L$2:$L1160,L1160)-1)*L1160</f>
        <v>1159</v>
      </c>
      <c r="N1160" s="96">
        <f>((D1160='SOLICITUD INSCRIPCIÓN'!$D$8)*1)*J1160</f>
        <v>0</v>
      </c>
      <c r="O1160" s="96">
        <f>(RANK($N1160,$N$2:$N$1500,0)+COUNTIF($N$2:$N1160,N1160)-1)*N1160</f>
        <v>0</v>
      </c>
      <c r="P1160" s="96">
        <f>((D1160='SOLICITUD INSCRIPCIÓN'!$D$8)*1)*K1160</f>
        <v>0</v>
      </c>
      <c r="Q1160" s="96">
        <f>(RANK($P1160,$P$2:$P$1500,0)+COUNTIF($P$2:$P1160,P1160)-1)*P1160</f>
        <v>0</v>
      </c>
      <c r="R1160" s="96">
        <f t="shared" si="90"/>
        <v>0</v>
      </c>
      <c r="S1160" s="96" t="str">
        <f t="shared" si="91"/>
        <v/>
      </c>
      <c r="T1160" s="96" t="str">
        <f t="shared" si="92"/>
        <v/>
      </c>
    </row>
    <row r="1161" spans="1:20" ht="15" customHeight="1">
      <c r="A1161" s="101"/>
      <c r="B1161" s="102"/>
      <c r="C1161" s="102"/>
      <c r="D1161" s="102"/>
      <c r="E1161" s="102"/>
      <c r="F1161" s="102"/>
      <c r="G1161" s="103"/>
      <c r="H1161" s="102"/>
      <c r="I1161" s="49"/>
      <c r="J1161" s="95">
        <f t="shared" si="93"/>
        <v>0</v>
      </c>
      <c r="K1161" s="96">
        <f t="shared" si="94"/>
        <v>0</v>
      </c>
      <c r="L1161" s="96">
        <f>(D1161='SOLICITUD INSCRIPCIÓN'!$D$8)*1</f>
        <v>1</v>
      </c>
      <c r="M1161" s="96">
        <f>(RANK($L1161,$L$2:$L$1500,0)+COUNTIF($L$2:$L1161,L1161)-1)*L1161</f>
        <v>1160</v>
      </c>
      <c r="N1161" s="96">
        <f>((D1161='SOLICITUD INSCRIPCIÓN'!$D$8)*1)*J1161</f>
        <v>0</v>
      </c>
      <c r="O1161" s="96">
        <f>(RANK($N1161,$N$2:$N$1500,0)+COUNTIF($N$2:$N1161,N1161)-1)*N1161</f>
        <v>0</v>
      </c>
      <c r="P1161" s="96">
        <f>((D1161='SOLICITUD INSCRIPCIÓN'!$D$8)*1)*K1161</f>
        <v>0</v>
      </c>
      <c r="Q1161" s="96">
        <f>(RANK($P1161,$P$2:$P$1500,0)+COUNTIF($P$2:$P1161,P1161)-1)*P1161</f>
        <v>0</v>
      </c>
      <c r="R1161" s="96">
        <f t="shared" si="90"/>
        <v>0</v>
      </c>
      <c r="S1161" s="96" t="str">
        <f t="shared" si="91"/>
        <v/>
      </c>
      <c r="T1161" s="96" t="str">
        <f t="shared" si="92"/>
        <v/>
      </c>
    </row>
    <row r="1162" spans="1:20" ht="15" customHeight="1">
      <c r="A1162" s="101"/>
      <c r="B1162" s="102"/>
      <c r="C1162" s="102"/>
      <c r="D1162" s="102"/>
      <c r="E1162" s="102"/>
      <c r="F1162" s="102"/>
      <c r="G1162" s="103"/>
      <c r="H1162" s="102"/>
      <c r="I1162" s="49"/>
      <c r="J1162" s="95">
        <f t="shared" si="93"/>
        <v>0</v>
      </c>
      <c r="K1162" s="96">
        <f t="shared" si="94"/>
        <v>0</v>
      </c>
      <c r="L1162" s="96">
        <f>(D1162='SOLICITUD INSCRIPCIÓN'!$D$8)*1</f>
        <v>1</v>
      </c>
      <c r="M1162" s="96">
        <f>(RANK($L1162,$L$2:$L$1500,0)+COUNTIF($L$2:$L1162,L1162)-1)*L1162</f>
        <v>1161</v>
      </c>
      <c r="N1162" s="96">
        <f>((D1162='SOLICITUD INSCRIPCIÓN'!$D$8)*1)*J1162</f>
        <v>0</v>
      </c>
      <c r="O1162" s="96">
        <f>(RANK($N1162,$N$2:$N$1500,0)+COUNTIF($N$2:$N1162,N1162)-1)*N1162</f>
        <v>0</v>
      </c>
      <c r="P1162" s="96">
        <f>((D1162='SOLICITUD INSCRIPCIÓN'!$D$8)*1)*K1162</f>
        <v>0</v>
      </c>
      <c r="Q1162" s="96">
        <f>(RANK($P1162,$P$2:$P$1500,0)+COUNTIF($P$2:$P1162,P1162)-1)*P1162</f>
        <v>0</v>
      </c>
      <c r="R1162" s="96">
        <f t="shared" si="90"/>
        <v>0</v>
      </c>
      <c r="S1162" s="96" t="str">
        <f t="shared" si="91"/>
        <v/>
      </c>
      <c r="T1162" s="96" t="str">
        <f t="shared" si="92"/>
        <v/>
      </c>
    </row>
    <row r="1163" spans="1:20" ht="15" customHeight="1">
      <c r="A1163" s="101"/>
      <c r="B1163" s="102"/>
      <c r="C1163" s="102"/>
      <c r="D1163" s="102"/>
      <c r="E1163" s="102"/>
      <c r="F1163" s="102"/>
      <c r="G1163" s="103"/>
      <c r="H1163" s="102"/>
      <c r="I1163" s="49"/>
      <c r="J1163" s="95">
        <f t="shared" si="93"/>
        <v>0</v>
      </c>
      <c r="K1163" s="96">
        <f t="shared" si="94"/>
        <v>0</v>
      </c>
      <c r="L1163" s="96">
        <f>(D1163='SOLICITUD INSCRIPCIÓN'!$D$8)*1</f>
        <v>1</v>
      </c>
      <c r="M1163" s="96">
        <f>(RANK($L1163,$L$2:$L$1500,0)+COUNTIF($L$2:$L1163,L1163)-1)*L1163</f>
        <v>1162</v>
      </c>
      <c r="N1163" s="96">
        <f>((D1163='SOLICITUD INSCRIPCIÓN'!$D$8)*1)*J1163</f>
        <v>0</v>
      </c>
      <c r="O1163" s="96">
        <f>(RANK($N1163,$N$2:$N$1500,0)+COUNTIF($N$2:$N1163,N1163)-1)*N1163</f>
        <v>0</v>
      </c>
      <c r="P1163" s="96">
        <f>((D1163='SOLICITUD INSCRIPCIÓN'!$D$8)*1)*K1163</f>
        <v>0</v>
      </c>
      <c r="Q1163" s="96">
        <f>(RANK($P1163,$P$2:$P$1500,0)+COUNTIF($P$2:$P1163,P1163)-1)*P1163</f>
        <v>0</v>
      </c>
      <c r="R1163" s="96">
        <f t="shared" si="90"/>
        <v>0</v>
      </c>
      <c r="S1163" s="96" t="str">
        <f t="shared" si="91"/>
        <v/>
      </c>
      <c r="T1163" s="96" t="str">
        <f t="shared" si="92"/>
        <v/>
      </c>
    </row>
    <row r="1164" spans="1:20" ht="15" customHeight="1">
      <c r="A1164" s="101"/>
      <c r="B1164" s="102"/>
      <c r="C1164" s="102"/>
      <c r="D1164" s="102"/>
      <c r="E1164" s="102"/>
      <c r="F1164" s="102"/>
      <c r="G1164" s="103"/>
      <c r="H1164" s="102"/>
      <c r="I1164" s="49"/>
      <c r="J1164" s="95">
        <f t="shared" si="93"/>
        <v>0</v>
      </c>
      <c r="K1164" s="96">
        <f t="shared" si="94"/>
        <v>0</v>
      </c>
      <c r="L1164" s="96">
        <f>(D1164='SOLICITUD INSCRIPCIÓN'!$D$8)*1</f>
        <v>1</v>
      </c>
      <c r="M1164" s="96">
        <f>(RANK($L1164,$L$2:$L$1500,0)+COUNTIF($L$2:$L1164,L1164)-1)*L1164</f>
        <v>1163</v>
      </c>
      <c r="N1164" s="96">
        <f>((D1164='SOLICITUD INSCRIPCIÓN'!$D$8)*1)*J1164</f>
        <v>0</v>
      </c>
      <c r="O1164" s="96">
        <f>(RANK($N1164,$N$2:$N$1500,0)+COUNTIF($N$2:$N1164,N1164)-1)*N1164</f>
        <v>0</v>
      </c>
      <c r="P1164" s="96">
        <f>((D1164='SOLICITUD INSCRIPCIÓN'!$D$8)*1)*K1164</f>
        <v>0</v>
      </c>
      <c r="Q1164" s="96">
        <f>(RANK($P1164,$P$2:$P$1500,0)+COUNTIF($P$2:$P1164,P1164)-1)*P1164</f>
        <v>0</v>
      </c>
      <c r="R1164" s="96">
        <f t="shared" si="90"/>
        <v>0</v>
      </c>
      <c r="S1164" s="96" t="str">
        <f t="shared" si="91"/>
        <v/>
      </c>
      <c r="T1164" s="96" t="str">
        <f t="shared" si="92"/>
        <v/>
      </c>
    </row>
    <row r="1165" spans="1:20" ht="15" customHeight="1">
      <c r="A1165" s="101"/>
      <c r="B1165" s="102"/>
      <c r="C1165" s="102"/>
      <c r="D1165" s="102"/>
      <c r="E1165" s="102"/>
      <c r="F1165" s="102"/>
      <c r="G1165" s="103"/>
      <c r="H1165" s="102"/>
      <c r="I1165" s="49"/>
      <c r="J1165" s="95">
        <f t="shared" si="93"/>
        <v>0</v>
      </c>
      <c r="K1165" s="96">
        <f t="shared" si="94"/>
        <v>0</v>
      </c>
      <c r="L1165" s="96">
        <f>(D1165='SOLICITUD INSCRIPCIÓN'!$D$8)*1</f>
        <v>1</v>
      </c>
      <c r="M1165" s="96">
        <f>(RANK($L1165,$L$2:$L$1500,0)+COUNTIF($L$2:$L1165,L1165)-1)*L1165</f>
        <v>1164</v>
      </c>
      <c r="N1165" s="96">
        <f>((D1165='SOLICITUD INSCRIPCIÓN'!$D$8)*1)*J1165</f>
        <v>0</v>
      </c>
      <c r="O1165" s="96">
        <f>(RANK($N1165,$N$2:$N$1500,0)+COUNTIF($N$2:$N1165,N1165)-1)*N1165</f>
        <v>0</v>
      </c>
      <c r="P1165" s="96">
        <f>((D1165='SOLICITUD INSCRIPCIÓN'!$D$8)*1)*K1165</f>
        <v>0</v>
      </c>
      <c r="Q1165" s="96">
        <f>(RANK($P1165,$P$2:$P$1500,0)+COUNTIF($P$2:$P1165,P1165)-1)*P1165</f>
        <v>0</v>
      </c>
      <c r="R1165" s="96">
        <f t="shared" si="90"/>
        <v>0</v>
      </c>
      <c r="S1165" s="96" t="str">
        <f t="shared" si="91"/>
        <v/>
      </c>
      <c r="T1165" s="96" t="str">
        <f t="shared" si="92"/>
        <v/>
      </c>
    </row>
    <row r="1166" spans="1:20" ht="15" customHeight="1">
      <c r="A1166" s="101"/>
      <c r="B1166" s="102"/>
      <c r="C1166" s="102"/>
      <c r="D1166" s="102"/>
      <c r="E1166" s="102"/>
      <c r="F1166" s="102"/>
      <c r="G1166" s="103"/>
      <c r="H1166" s="102"/>
      <c r="I1166" s="49"/>
      <c r="J1166" s="95">
        <f t="shared" si="93"/>
        <v>0</v>
      </c>
      <c r="K1166" s="96">
        <f t="shared" si="94"/>
        <v>0</v>
      </c>
      <c r="L1166" s="96">
        <f>(D1166='SOLICITUD INSCRIPCIÓN'!$D$8)*1</f>
        <v>1</v>
      </c>
      <c r="M1166" s="96">
        <f>(RANK($L1166,$L$2:$L$1500,0)+COUNTIF($L$2:$L1166,L1166)-1)*L1166</f>
        <v>1165</v>
      </c>
      <c r="N1166" s="96">
        <f>((D1166='SOLICITUD INSCRIPCIÓN'!$D$8)*1)*J1166</f>
        <v>0</v>
      </c>
      <c r="O1166" s="96">
        <f>(RANK($N1166,$N$2:$N$1500,0)+COUNTIF($N$2:$N1166,N1166)-1)*N1166</f>
        <v>0</v>
      </c>
      <c r="P1166" s="96">
        <f>((D1166='SOLICITUD INSCRIPCIÓN'!$D$8)*1)*K1166</f>
        <v>0</v>
      </c>
      <c r="Q1166" s="96">
        <f>(RANK($P1166,$P$2:$P$1500,0)+COUNTIF($P$2:$P1166,P1166)-1)*P1166</f>
        <v>0</v>
      </c>
      <c r="R1166" s="96">
        <f t="shared" si="90"/>
        <v>0</v>
      </c>
      <c r="S1166" s="96" t="str">
        <f t="shared" si="91"/>
        <v/>
      </c>
      <c r="T1166" s="96" t="str">
        <f t="shared" si="92"/>
        <v/>
      </c>
    </row>
    <row r="1167" spans="1:20" ht="15" customHeight="1">
      <c r="A1167" s="101"/>
      <c r="B1167" s="102"/>
      <c r="C1167" s="102"/>
      <c r="D1167" s="102"/>
      <c r="E1167" s="102"/>
      <c r="F1167" s="102"/>
      <c r="G1167" s="103"/>
      <c r="H1167" s="102"/>
      <c r="I1167" s="49"/>
      <c r="J1167" s="95">
        <f t="shared" si="93"/>
        <v>0</v>
      </c>
      <c r="K1167" s="96">
        <f t="shared" si="94"/>
        <v>0</v>
      </c>
      <c r="L1167" s="96">
        <f>(D1167='SOLICITUD INSCRIPCIÓN'!$D$8)*1</f>
        <v>1</v>
      </c>
      <c r="M1167" s="96">
        <f>(RANK($L1167,$L$2:$L$1500,0)+COUNTIF($L$2:$L1167,L1167)-1)*L1167</f>
        <v>1166</v>
      </c>
      <c r="N1167" s="96">
        <f>((D1167='SOLICITUD INSCRIPCIÓN'!$D$8)*1)*J1167</f>
        <v>0</v>
      </c>
      <c r="O1167" s="96">
        <f>(RANK($N1167,$N$2:$N$1500,0)+COUNTIF($N$2:$N1167,N1167)-1)*N1167</f>
        <v>0</v>
      </c>
      <c r="P1167" s="96">
        <f>((D1167='SOLICITUD INSCRIPCIÓN'!$D$8)*1)*K1167</f>
        <v>0</v>
      </c>
      <c r="Q1167" s="96">
        <f>(RANK($P1167,$P$2:$P$1500,0)+COUNTIF($P$2:$P1167,P1167)-1)*P1167</f>
        <v>0</v>
      </c>
      <c r="R1167" s="96">
        <f t="shared" si="90"/>
        <v>0</v>
      </c>
      <c r="S1167" s="96" t="str">
        <f t="shared" si="91"/>
        <v/>
      </c>
      <c r="T1167" s="96" t="str">
        <f t="shared" si="92"/>
        <v/>
      </c>
    </row>
    <row r="1168" spans="1:20" ht="15" customHeight="1">
      <c r="A1168" s="101"/>
      <c r="B1168" s="102"/>
      <c r="C1168" s="102"/>
      <c r="D1168" s="102"/>
      <c r="E1168" s="102"/>
      <c r="F1168" s="102"/>
      <c r="G1168" s="103"/>
      <c r="H1168" s="102"/>
      <c r="I1168" s="49"/>
      <c r="J1168" s="95">
        <f t="shared" si="93"/>
        <v>0</v>
      </c>
      <c r="K1168" s="96">
        <f t="shared" si="94"/>
        <v>0</v>
      </c>
      <c r="L1168" s="96">
        <f>(D1168='SOLICITUD INSCRIPCIÓN'!$D$8)*1</f>
        <v>1</v>
      </c>
      <c r="M1168" s="96">
        <f>(RANK($L1168,$L$2:$L$1500,0)+COUNTIF($L$2:$L1168,L1168)-1)*L1168</f>
        <v>1167</v>
      </c>
      <c r="N1168" s="96">
        <f>((D1168='SOLICITUD INSCRIPCIÓN'!$D$8)*1)*J1168</f>
        <v>0</v>
      </c>
      <c r="O1168" s="96">
        <f>(RANK($N1168,$N$2:$N$1500,0)+COUNTIF($N$2:$N1168,N1168)-1)*N1168</f>
        <v>0</v>
      </c>
      <c r="P1168" s="96">
        <f>((D1168='SOLICITUD INSCRIPCIÓN'!$D$8)*1)*K1168</f>
        <v>0</v>
      </c>
      <c r="Q1168" s="96">
        <f>(RANK($P1168,$P$2:$P$1500,0)+COUNTIF($P$2:$P1168,P1168)-1)*P1168</f>
        <v>0</v>
      </c>
      <c r="R1168" s="96">
        <f t="shared" si="90"/>
        <v>0</v>
      </c>
      <c r="S1168" s="96" t="str">
        <f t="shared" si="91"/>
        <v/>
      </c>
      <c r="T1168" s="96" t="str">
        <f t="shared" si="92"/>
        <v/>
      </c>
    </row>
    <row r="1169" spans="1:20" ht="15" customHeight="1">
      <c r="A1169" s="101"/>
      <c r="B1169" s="102"/>
      <c r="C1169" s="102"/>
      <c r="D1169" s="102"/>
      <c r="E1169" s="102"/>
      <c r="F1169" s="102"/>
      <c r="G1169" s="103"/>
      <c r="H1169" s="102"/>
      <c r="I1169" s="49"/>
      <c r="J1169" s="95">
        <f t="shared" si="93"/>
        <v>0</v>
      </c>
      <c r="K1169" s="96">
        <f t="shared" si="94"/>
        <v>0</v>
      </c>
      <c r="L1169" s="96">
        <f>(D1169='SOLICITUD INSCRIPCIÓN'!$D$8)*1</f>
        <v>1</v>
      </c>
      <c r="M1169" s="96">
        <f>(RANK($L1169,$L$2:$L$1500,0)+COUNTIF($L$2:$L1169,L1169)-1)*L1169</f>
        <v>1168</v>
      </c>
      <c r="N1169" s="96">
        <f>((D1169='SOLICITUD INSCRIPCIÓN'!$D$8)*1)*J1169</f>
        <v>0</v>
      </c>
      <c r="O1169" s="96">
        <f>(RANK($N1169,$N$2:$N$1500,0)+COUNTIF($N$2:$N1169,N1169)-1)*N1169</f>
        <v>0</v>
      </c>
      <c r="P1169" s="96">
        <f>((D1169='SOLICITUD INSCRIPCIÓN'!$D$8)*1)*K1169</f>
        <v>0</v>
      </c>
      <c r="Q1169" s="96">
        <f>(RANK($P1169,$P$2:$P$1500,0)+COUNTIF($P$2:$P1169,P1169)-1)*P1169</f>
        <v>0</v>
      </c>
      <c r="R1169" s="96">
        <f t="shared" si="90"/>
        <v>0</v>
      </c>
      <c r="S1169" s="96" t="str">
        <f t="shared" si="91"/>
        <v/>
      </c>
      <c r="T1169" s="96" t="str">
        <f t="shared" si="92"/>
        <v/>
      </c>
    </row>
    <row r="1170" spans="1:20" ht="15" customHeight="1">
      <c r="A1170" s="101"/>
      <c r="B1170" s="102"/>
      <c r="C1170" s="102"/>
      <c r="D1170" s="102"/>
      <c r="E1170" s="102"/>
      <c r="F1170" s="102"/>
      <c r="G1170" s="103"/>
      <c r="H1170" s="102"/>
      <c r="I1170" s="49"/>
      <c r="J1170" s="95">
        <f t="shared" si="93"/>
        <v>0</v>
      </c>
      <c r="K1170" s="96">
        <f t="shared" si="94"/>
        <v>0</v>
      </c>
      <c r="L1170" s="96">
        <f>(D1170='SOLICITUD INSCRIPCIÓN'!$D$8)*1</f>
        <v>1</v>
      </c>
      <c r="M1170" s="96">
        <f>(RANK($L1170,$L$2:$L$1500,0)+COUNTIF($L$2:$L1170,L1170)-1)*L1170</f>
        <v>1169</v>
      </c>
      <c r="N1170" s="96">
        <f>((D1170='SOLICITUD INSCRIPCIÓN'!$D$8)*1)*J1170</f>
        <v>0</v>
      </c>
      <c r="O1170" s="96">
        <f>(RANK($N1170,$N$2:$N$1500,0)+COUNTIF($N$2:$N1170,N1170)-1)*N1170</f>
        <v>0</v>
      </c>
      <c r="P1170" s="96">
        <f>((D1170='SOLICITUD INSCRIPCIÓN'!$D$8)*1)*K1170</f>
        <v>0</v>
      </c>
      <c r="Q1170" s="96">
        <f>(RANK($P1170,$P$2:$P$1500,0)+COUNTIF($P$2:$P1170,P1170)-1)*P1170</f>
        <v>0</v>
      </c>
      <c r="R1170" s="96">
        <f t="shared" si="90"/>
        <v>0</v>
      </c>
      <c r="S1170" s="96" t="str">
        <f t="shared" si="91"/>
        <v/>
      </c>
      <c r="T1170" s="96" t="str">
        <f t="shared" si="92"/>
        <v/>
      </c>
    </row>
    <row r="1171" spans="1:20" ht="15" customHeight="1">
      <c r="A1171" s="101"/>
      <c r="B1171" s="102"/>
      <c r="C1171" s="102"/>
      <c r="D1171" s="102"/>
      <c r="E1171" s="102"/>
      <c r="F1171" s="102"/>
      <c r="G1171" s="103"/>
      <c r="H1171" s="102"/>
      <c r="I1171" s="49"/>
      <c r="J1171" s="95">
        <f t="shared" si="93"/>
        <v>0</v>
      </c>
      <c r="K1171" s="96">
        <f t="shared" si="94"/>
        <v>0</v>
      </c>
      <c r="L1171" s="96">
        <f>(D1171='SOLICITUD INSCRIPCIÓN'!$D$8)*1</f>
        <v>1</v>
      </c>
      <c r="M1171" s="96">
        <f>(RANK($L1171,$L$2:$L$1500,0)+COUNTIF($L$2:$L1171,L1171)-1)*L1171</f>
        <v>1170</v>
      </c>
      <c r="N1171" s="96">
        <f>((D1171='SOLICITUD INSCRIPCIÓN'!$D$8)*1)*J1171</f>
        <v>0</v>
      </c>
      <c r="O1171" s="96">
        <f>(RANK($N1171,$N$2:$N$1500,0)+COUNTIF($N$2:$N1171,N1171)-1)*N1171</f>
        <v>0</v>
      </c>
      <c r="P1171" s="96">
        <f>((D1171='SOLICITUD INSCRIPCIÓN'!$D$8)*1)*K1171</f>
        <v>0</v>
      </c>
      <c r="Q1171" s="96">
        <f>(RANK($P1171,$P$2:$P$1500,0)+COUNTIF($P$2:$P1171,P1171)-1)*P1171</f>
        <v>0</v>
      </c>
      <c r="R1171" s="96">
        <f t="shared" si="90"/>
        <v>0</v>
      </c>
      <c r="S1171" s="96" t="str">
        <f t="shared" si="91"/>
        <v/>
      </c>
      <c r="T1171" s="96" t="str">
        <f t="shared" si="92"/>
        <v/>
      </c>
    </row>
    <row r="1172" spans="1:20" ht="15" customHeight="1">
      <c r="A1172" s="101"/>
      <c r="B1172" s="102"/>
      <c r="C1172" s="102"/>
      <c r="D1172" s="102"/>
      <c r="E1172" s="102"/>
      <c r="F1172" s="102"/>
      <c r="G1172" s="103"/>
      <c r="H1172" s="102"/>
      <c r="I1172" s="49"/>
      <c r="J1172" s="95">
        <f t="shared" si="93"/>
        <v>0</v>
      </c>
      <c r="K1172" s="96">
        <f t="shared" si="94"/>
        <v>0</v>
      </c>
      <c r="L1172" s="96">
        <f>(D1172='SOLICITUD INSCRIPCIÓN'!$D$8)*1</f>
        <v>1</v>
      </c>
      <c r="M1172" s="96">
        <f>(RANK($L1172,$L$2:$L$1500,0)+COUNTIF($L$2:$L1172,L1172)-1)*L1172</f>
        <v>1171</v>
      </c>
      <c r="N1172" s="96">
        <f>((D1172='SOLICITUD INSCRIPCIÓN'!$D$8)*1)*J1172</f>
        <v>0</v>
      </c>
      <c r="O1172" s="96">
        <f>(RANK($N1172,$N$2:$N$1500,0)+COUNTIF($N$2:$N1172,N1172)-1)*N1172</f>
        <v>0</v>
      </c>
      <c r="P1172" s="96">
        <f>((D1172='SOLICITUD INSCRIPCIÓN'!$D$8)*1)*K1172</f>
        <v>0</v>
      </c>
      <c r="Q1172" s="96">
        <f>(RANK($P1172,$P$2:$P$1500,0)+COUNTIF($P$2:$P1172,P1172)-1)*P1172</f>
        <v>0</v>
      </c>
      <c r="R1172" s="96">
        <f t="shared" si="90"/>
        <v>0</v>
      </c>
      <c r="S1172" s="96" t="str">
        <f t="shared" si="91"/>
        <v/>
      </c>
      <c r="T1172" s="96" t="str">
        <f t="shared" si="92"/>
        <v/>
      </c>
    </row>
    <row r="1173" spans="1:20" ht="15" customHeight="1">
      <c r="A1173" s="101"/>
      <c r="B1173" s="102"/>
      <c r="C1173" s="102"/>
      <c r="D1173" s="102"/>
      <c r="E1173" s="102"/>
      <c r="F1173" s="102"/>
      <c r="G1173" s="103"/>
      <c r="H1173" s="102"/>
      <c r="I1173" s="49"/>
      <c r="J1173" s="95">
        <f t="shared" si="93"/>
        <v>0</v>
      </c>
      <c r="K1173" s="96">
        <f t="shared" si="94"/>
        <v>0</v>
      </c>
      <c r="L1173" s="96">
        <f>(D1173='SOLICITUD INSCRIPCIÓN'!$D$8)*1</f>
        <v>1</v>
      </c>
      <c r="M1173" s="96">
        <f>(RANK($L1173,$L$2:$L$1500,0)+COUNTIF($L$2:$L1173,L1173)-1)*L1173</f>
        <v>1172</v>
      </c>
      <c r="N1173" s="96">
        <f>((D1173='SOLICITUD INSCRIPCIÓN'!$D$8)*1)*J1173</f>
        <v>0</v>
      </c>
      <c r="O1173" s="96">
        <f>(RANK($N1173,$N$2:$N$1500,0)+COUNTIF($N$2:$N1173,N1173)-1)*N1173</f>
        <v>0</v>
      </c>
      <c r="P1173" s="96">
        <f>((D1173='SOLICITUD INSCRIPCIÓN'!$D$8)*1)*K1173</f>
        <v>0</v>
      </c>
      <c r="Q1173" s="96">
        <f>(RANK($P1173,$P$2:$P$1500,0)+COUNTIF($P$2:$P1173,P1173)-1)*P1173</f>
        <v>0</v>
      </c>
      <c r="R1173" s="96">
        <f t="shared" si="90"/>
        <v>0</v>
      </c>
      <c r="S1173" s="96" t="str">
        <f t="shared" si="91"/>
        <v/>
      </c>
      <c r="T1173" s="96" t="str">
        <f t="shared" si="92"/>
        <v/>
      </c>
    </row>
    <row r="1174" spans="1:20" ht="15" customHeight="1">
      <c r="A1174" s="101"/>
      <c r="B1174" s="102"/>
      <c r="C1174" s="102"/>
      <c r="D1174" s="102"/>
      <c r="E1174" s="102"/>
      <c r="F1174" s="102"/>
      <c r="G1174" s="103"/>
      <c r="H1174" s="102"/>
      <c r="I1174" s="49"/>
      <c r="J1174" s="95">
        <f t="shared" si="93"/>
        <v>0</v>
      </c>
      <c r="K1174" s="96">
        <f t="shared" si="94"/>
        <v>0</v>
      </c>
      <c r="L1174" s="96">
        <f>(D1174='SOLICITUD INSCRIPCIÓN'!$D$8)*1</f>
        <v>1</v>
      </c>
      <c r="M1174" s="96">
        <f>(RANK($L1174,$L$2:$L$1500,0)+COUNTIF($L$2:$L1174,L1174)-1)*L1174</f>
        <v>1173</v>
      </c>
      <c r="N1174" s="96">
        <f>((D1174='SOLICITUD INSCRIPCIÓN'!$D$8)*1)*J1174</f>
        <v>0</v>
      </c>
      <c r="O1174" s="96">
        <f>(RANK($N1174,$N$2:$N$1500,0)+COUNTIF($N$2:$N1174,N1174)-1)*N1174</f>
        <v>0</v>
      </c>
      <c r="P1174" s="96">
        <f>((D1174='SOLICITUD INSCRIPCIÓN'!$D$8)*1)*K1174</f>
        <v>0</v>
      </c>
      <c r="Q1174" s="96">
        <f>(RANK($P1174,$P$2:$P$1500,0)+COUNTIF($P$2:$P1174,P1174)-1)*P1174</f>
        <v>0</v>
      </c>
      <c r="R1174" s="96">
        <f t="shared" si="90"/>
        <v>0</v>
      </c>
      <c r="S1174" s="96" t="str">
        <f t="shared" si="91"/>
        <v/>
      </c>
      <c r="T1174" s="96" t="str">
        <f t="shared" si="92"/>
        <v/>
      </c>
    </row>
    <row r="1175" spans="1:20" ht="15" customHeight="1">
      <c r="A1175" s="101"/>
      <c r="B1175" s="102"/>
      <c r="C1175" s="102"/>
      <c r="D1175" s="102"/>
      <c r="E1175" s="102"/>
      <c r="F1175" s="102"/>
      <c r="G1175" s="103"/>
      <c r="H1175" s="102"/>
      <c r="I1175" s="49"/>
      <c r="J1175" s="95">
        <f t="shared" si="93"/>
        <v>0</v>
      </c>
      <c r="K1175" s="96">
        <f t="shared" si="94"/>
        <v>0</v>
      </c>
      <c r="L1175" s="96">
        <f>(D1175='SOLICITUD INSCRIPCIÓN'!$D$8)*1</f>
        <v>1</v>
      </c>
      <c r="M1175" s="96">
        <f>(RANK($L1175,$L$2:$L$1500,0)+COUNTIF($L$2:$L1175,L1175)-1)*L1175</f>
        <v>1174</v>
      </c>
      <c r="N1175" s="96">
        <f>((D1175='SOLICITUD INSCRIPCIÓN'!$D$8)*1)*J1175</f>
        <v>0</v>
      </c>
      <c r="O1175" s="96">
        <f>(RANK($N1175,$N$2:$N$1500,0)+COUNTIF($N$2:$N1175,N1175)-1)*N1175</f>
        <v>0</v>
      </c>
      <c r="P1175" s="96">
        <f>((D1175='SOLICITUD INSCRIPCIÓN'!$D$8)*1)*K1175</f>
        <v>0</v>
      </c>
      <c r="Q1175" s="96">
        <f>(RANK($P1175,$P$2:$P$1500,0)+COUNTIF($P$2:$P1175,P1175)-1)*P1175</f>
        <v>0</v>
      </c>
      <c r="R1175" s="96">
        <f t="shared" si="90"/>
        <v>0</v>
      </c>
      <c r="S1175" s="96" t="str">
        <f t="shared" si="91"/>
        <v/>
      </c>
      <c r="T1175" s="96" t="str">
        <f t="shared" si="92"/>
        <v/>
      </c>
    </row>
    <row r="1176" spans="1:20" ht="15" customHeight="1">
      <c r="A1176" s="101"/>
      <c r="B1176" s="102"/>
      <c r="C1176" s="102"/>
      <c r="D1176" s="102"/>
      <c r="E1176" s="102"/>
      <c r="F1176" s="102"/>
      <c r="G1176" s="103"/>
      <c r="H1176" s="102"/>
      <c r="I1176" s="49"/>
      <c r="J1176" s="95">
        <f t="shared" si="93"/>
        <v>0</v>
      </c>
      <c r="K1176" s="96">
        <f t="shared" si="94"/>
        <v>0</v>
      </c>
      <c r="L1176" s="96">
        <f>(D1176='SOLICITUD INSCRIPCIÓN'!$D$8)*1</f>
        <v>1</v>
      </c>
      <c r="M1176" s="96">
        <f>(RANK($L1176,$L$2:$L$1500,0)+COUNTIF($L$2:$L1176,L1176)-1)*L1176</f>
        <v>1175</v>
      </c>
      <c r="N1176" s="96">
        <f>((D1176='SOLICITUD INSCRIPCIÓN'!$D$8)*1)*J1176</f>
        <v>0</v>
      </c>
      <c r="O1176" s="96">
        <f>(RANK($N1176,$N$2:$N$1500,0)+COUNTIF($N$2:$N1176,N1176)-1)*N1176</f>
        <v>0</v>
      </c>
      <c r="P1176" s="96">
        <f>((D1176='SOLICITUD INSCRIPCIÓN'!$D$8)*1)*K1176</f>
        <v>0</v>
      </c>
      <c r="Q1176" s="96">
        <f>(RANK($P1176,$P$2:$P$1500,0)+COUNTIF($P$2:$P1176,P1176)-1)*P1176</f>
        <v>0</v>
      </c>
      <c r="R1176" s="96">
        <f t="shared" si="90"/>
        <v>0</v>
      </c>
      <c r="S1176" s="96" t="str">
        <f t="shared" si="91"/>
        <v/>
      </c>
      <c r="T1176" s="96" t="str">
        <f t="shared" si="92"/>
        <v/>
      </c>
    </row>
    <row r="1177" spans="1:20" ht="15" customHeight="1">
      <c r="A1177" s="101"/>
      <c r="B1177" s="102"/>
      <c r="C1177" s="102"/>
      <c r="D1177" s="102"/>
      <c r="E1177" s="102"/>
      <c r="F1177" s="102"/>
      <c r="G1177" s="103"/>
      <c r="H1177" s="102"/>
      <c r="I1177" s="49"/>
      <c r="J1177" s="95">
        <f t="shared" si="93"/>
        <v>0</v>
      </c>
      <c r="K1177" s="96">
        <f t="shared" si="94"/>
        <v>0</v>
      </c>
      <c r="L1177" s="96">
        <f>(D1177='SOLICITUD INSCRIPCIÓN'!$D$8)*1</f>
        <v>1</v>
      </c>
      <c r="M1177" s="96">
        <f>(RANK($L1177,$L$2:$L$1500,0)+COUNTIF($L$2:$L1177,L1177)-1)*L1177</f>
        <v>1176</v>
      </c>
      <c r="N1177" s="96">
        <f>((D1177='SOLICITUD INSCRIPCIÓN'!$D$8)*1)*J1177</f>
        <v>0</v>
      </c>
      <c r="O1177" s="96">
        <f>(RANK($N1177,$N$2:$N$1500,0)+COUNTIF($N$2:$N1177,N1177)-1)*N1177</f>
        <v>0</v>
      </c>
      <c r="P1177" s="96">
        <f>((D1177='SOLICITUD INSCRIPCIÓN'!$D$8)*1)*K1177</f>
        <v>0</v>
      </c>
      <c r="Q1177" s="96">
        <f>(RANK($P1177,$P$2:$P$1500,0)+COUNTIF($P$2:$P1177,P1177)-1)*P1177</f>
        <v>0</v>
      </c>
      <c r="R1177" s="96">
        <f t="shared" si="90"/>
        <v>0</v>
      </c>
      <c r="S1177" s="96" t="str">
        <f t="shared" si="91"/>
        <v/>
      </c>
      <c r="T1177" s="96" t="str">
        <f t="shared" si="92"/>
        <v/>
      </c>
    </row>
    <row r="1178" spans="1:20" ht="15" customHeight="1">
      <c r="A1178" s="101"/>
      <c r="B1178" s="102"/>
      <c r="C1178" s="102"/>
      <c r="D1178" s="102"/>
      <c r="E1178" s="102"/>
      <c r="F1178" s="102"/>
      <c r="G1178" s="103"/>
      <c r="H1178" s="102"/>
      <c r="I1178" s="49"/>
      <c r="J1178" s="95">
        <f t="shared" si="93"/>
        <v>0</v>
      </c>
      <c r="K1178" s="96">
        <f t="shared" si="94"/>
        <v>0</v>
      </c>
      <c r="L1178" s="96">
        <f>(D1178='SOLICITUD INSCRIPCIÓN'!$D$8)*1</f>
        <v>1</v>
      </c>
      <c r="M1178" s="96">
        <f>(RANK($L1178,$L$2:$L$1500,0)+COUNTIF($L$2:$L1178,L1178)-1)*L1178</f>
        <v>1177</v>
      </c>
      <c r="N1178" s="96">
        <f>((D1178='SOLICITUD INSCRIPCIÓN'!$D$8)*1)*J1178</f>
        <v>0</v>
      </c>
      <c r="O1178" s="96">
        <f>(RANK($N1178,$N$2:$N$1500,0)+COUNTIF($N$2:$N1178,N1178)-1)*N1178</f>
        <v>0</v>
      </c>
      <c r="P1178" s="96">
        <f>((D1178='SOLICITUD INSCRIPCIÓN'!$D$8)*1)*K1178</f>
        <v>0</v>
      </c>
      <c r="Q1178" s="96">
        <f>(RANK($P1178,$P$2:$P$1500,0)+COUNTIF($P$2:$P1178,P1178)-1)*P1178</f>
        <v>0</v>
      </c>
      <c r="R1178" s="96">
        <f t="shared" si="90"/>
        <v>0</v>
      </c>
      <c r="S1178" s="96" t="str">
        <f t="shared" si="91"/>
        <v/>
      </c>
      <c r="T1178" s="96" t="str">
        <f t="shared" si="92"/>
        <v/>
      </c>
    </row>
    <row r="1179" spans="1:20" ht="15" customHeight="1">
      <c r="A1179" s="101"/>
      <c r="B1179" s="102"/>
      <c r="C1179" s="102"/>
      <c r="D1179" s="102"/>
      <c r="E1179" s="102"/>
      <c r="F1179" s="102"/>
      <c r="G1179" s="103"/>
      <c r="H1179" s="102"/>
      <c r="I1179" s="49"/>
      <c r="J1179" s="95">
        <f t="shared" si="93"/>
        <v>0</v>
      </c>
      <c r="K1179" s="96">
        <f t="shared" si="94"/>
        <v>0</v>
      </c>
      <c r="L1179" s="96">
        <f>(D1179='SOLICITUD INSCRIPCIÓN'!$D$8)*1</f>
        <v>1</v>
      </c>
      <c r="M1179" s="96">
        <f>(RANK($L1179,$L$2:$L$1500,0)+COUNTIF($L$2:$L1179,L1179)-1)*L1179</f>
        <v>1178</v>
      </c>
      <c r="N1179" s="96">
        <f>((D1179='SOLICITUD INSCRIPCIÓN'!$D$8)*1)*J1179</f>
        <v>0</v>
      </c>
      <c r="O1179" s="96">
        <f>(RANK($N1179,$N$2:$N$1500,0)+COUNTIF($N$2:$N1179,N1179)-1)*N1179</f>
        <v>0</v>
      </c>
      <c r="P1179" s="96">
        <f>((D1179='SOLICITUD INSCRIPCIÓN'!$D$8)*1)*K1179</f>
        <v>0</v>
      </c>
      <c r="Q1179" s="96">
        <f>(RANK($P1179,$P$2:$P$1500,0)+COUNTIF($P$2:$P1179,P1179)-1)*P1179</f>
        <v>0</v>
      </c>
      <c r="R1179" s="96">
        <f t="shared" si="90"/>
        <v>0</v>
      </c>
      <c r="S1179" s="96" t="str">
        <f t="shared" si="91"/>
        <v/>
      </c>
      <c r="T1179" s="96" t="str">
        <f t="shared" si="92"/>
        <v/>
      </c>
    </row>
    <row r="1180" spans="1:20" ht="15" customHeight="1">
      <c r="A1180" s="101"/>
      <c r="B1180" s="102"/>
      <c r="C1180" s="102"/>
      <c r="D1180" s="102"/>
      <c r="E1180" s="102"/>
      <c r="F1180" s="102"/>
      <c r="G1180" s="103"/>
      <c r="H1180" s="102"/>
      <c r="I1180" s="49"/>
      <c r="J1180" s="95">
        <f t="shared" si="93"/>
        <v>0</v>
      </c>
      <c r="K1180" s="96">
        <f t="shared" si="94"/>
        <v>0</v>
      </c>
      <c r="L1180" s="96">
        <f>(D1180='SOLICITUD INSCRIPCIÓN'!$D$8)*1</f>
        <v>1</v>
      </c>
      <c r="M1180" s="96">
        <f>(RANK($L1180,$L$2:$L$1500,0)+COUNTIF($L$2:$L1180,L1180)-1)*L1180</f>
        <v>1179</v>
      </c>
      <c r="N1180" s="96">
        <f>((D1180='SOLICITUD INSCRIPCIÓN'!$D$8)*1)*J1180</f>
        <v>0</v>
      </c>
      <c r="O1180" s="96">
        <f>(RANK($N1180,$N$2:$N$1500,0)+COUNTIF($N$2:$N1180,N1180)-1)*N1180</f>
        <v>0</v>
      </c>
      <c r="P1180" s="96">
        <f>((D1180='SOLICITUD INSCRIPCIÓN'!$D$8)*1)*K1180</f>
        <v>0</v>
      </c>
      <c r="Q1180" s="96">
        <f>(RANK($P1180,$P$2:$P$1500,0)+COUNTIF($P$2:$P1180,P1180)-1)*P1180</f>
        <v>0</v>
      </c>
      <c r="R1180" s="96">
        <f t="shared" si="90"/>
        <v>0</v>
      </c>
      <c r="S1180" s="96" t="str">
        <f t="shared" si="91"/>
        <v/>
      </c>
      <c r="T1180" s="96" t="str">
        <f t="shared" si="92"/>
        <v/>
      </c>
    </row>
    <row r="1181" spans="1:20" ht="15" customHeight="1">
      <c r="A1181" s="101"/>
      <c r="B1181" s="102"/>
      <c r="C1181" s="102"/>
      <c r="D1181" s="102"/>
      <c r="E1181" s="102"/>
      <c r="F1181" s="102"/>
      <c r="G1181" s="103"/>
      <c r="H1181" s="102"/>
      <c r="I1181" s="49"/>
      <c r="J1181" s="95">
        <f t="shared" si="93"/>
        <v>0</v>
      </c>
      <c r="K1181" s="96">
        <f t="shared" si="94"/>
        <v>0</v>
      </c>
      <c r="L1181" s="96">
        <f>(D1181='SOLICITUD INSCRIPCIÓN'!$D$8)*1</f>
        <v>1</v>
      </c>
      <c r="M1181" s="96">
        <f>(RANK($L1181,$L$2:$L$1500,0)+COUNTIF($L$2:$L1181,L1181)-1)*L1181</f>
        <v>1180</v>
      </c>
      <c r="N1181" s="96">
        <f>((D1181='SOLICITUD INSCRIPCIÓN'!$D$8)*1)*J1181</f>
        <v>0</v>
      </c>
      <c r="O1181" s="96">
        <f>(RANK($N1181,$N$2:$N$1500,0)+COUNTIF($N$2:$N1181,N1181)-1)*N1181</f>
        <v>0</v>
      </c>
      <c r="P1181" s="96">
        <f>((D1181='SOLICITUD INSCRIPCIÓN'!$D$8)*1)*K1181</f>
        <v>0</v>
      </c>
      <c r="Q1181" s="96">
        <f>(RANK($P1181,$P$2:$P$1500,0)+COUNTIF($P$2:$P1181,P1181)-1)*P1181</f>
        <v>0</v>
      </c>
      <c r="R1181" s="96">
        <f t="shared" si="90"/>
        <v>0</v>
      </c>
      <c r="S1181" s="96" t="str">
        <f t="shared" si="91"/>
        <v/>
      </c>
      <c r="T1181" s="96" t="str">
        <f t="shared" si="92"/>
        <v/>
      </c>
    </row>
    <row r="1182" spans="1:20" ht="15" customHeight="1">
      <c r="A1182" s="101"/>
      <c r="B1182" s="102"/>
      <c r="C1182" s="102"/>
      <c r="D1182" s="102"/>
      <c r="E1182" s="102"/>
      <c r="F1182" s="102"/>
      <c r="G1182" s="103"/>
      <c r="H1182" s="102"/>
      <c r="I1182" s="49"/>
      <c r="J1182" s="95">
        <f t="shared" si="93"/>
        <v>0</v>
      </c>
      <c r="K1182" s="96">
        <f t="shared" si="94"/>
        <v>0</v>
      </c>
      <c r="L1182" s="96">
        <f>(D1182='SOLICITUD INSCRIPCIÓN'!$D$8)*1</f>
        <v>1</v>
      </c>
      <c r="M1182" s="96">
        <f>(RANK($L1182,$L$2:$L$1500,0)+COUNTIF($L$2:$L1182,L1182)-1)*L1182</f>
        <v>1181</v>
      </c>
      <c r="N1182" s="96">
        <f>((D1182='SOLICITUD INSCRIPCIÓN'!$D$8)*1)*J1182</f>
        <v>0</v>
      </c>
      <c r="O1182" s="96">
        <f>(RANK($N1182,$N$2:$N$1500,0)+COUNTIF($N$2:$N1182,N1182)-1)*N1182</f>
        <v>0</v>
      </c>
      <c r="P1182" s="96">
        <f>((D1182='SOLICITUD INSCRIPCIÓN'!$D$8)*1)*K1182</f>
        <v>0</v>
      </c>
      <c r="Q1182" s="96">
        <f>(RANK($P1182,$P$2:$P$1500,0)+COUNTIF($P$2:$P1182,P1182)-1)*P1182</f>
        <v>0</v>
      </c>
      <c r="R1182" s="96">
        <f t="shared" si="90"/>
        <v>0</v>
      </c>
      <c r="S1182" s="96" t="str">
        <f t="shared" si="91"/>
        <v/>
      </c>
      <c r="T1182" s="96" t="str">
        <f t="shared" si="92"/>
        <v/>
      </c>
    </row>
    <row r="1183" spans="1:20" ht="15" customHeight="1">
      <c r="A1183" s="101"/>
      <c r="B1183" s="102"/>
      <c r="C1183" s="102"/>
      <c r="D1183" s="102"/>
      <c r="E1183" s="102"/>
      <c r="F1183" s="102"/>
      <c r="G1183" s="103"/>
      <c r="H1183" s="102"/>
      <c r="I1183" s="49"/>
      <c r="J1183" s="95">
        <f t="shared" si="93"/>
        <v>0</v>
      </c>
      <c r="K1183" s="96">
        <f t="shared" si="94"/>
        <v>0</v>
      </c>
      <c r="L1183" s="96">
        <f>(D1183='SOLICITUD INSCRIPCIÓN'!$D$8)*1</f>
        <v>1</v>
      </c>
      <c r="M1183" s="96">
        <f>(RANK($L1183,$L$2:$L$1500,0)+COUNTIF($L$2:$L1183,L1183)-1)*L1183</f>
        <v>1182</v>
      </c>
      <c r="N1183" s="96">
        <f>((D1183='SOLICITUD INSCRIPCIÓN'!$D$8)*1)*J1183</f>
        <v>0</v>
      </c>
      <c r="O1183" s="96">
        <f>(RANK($N1183,$N$2:$N$1500,0)+COUNTIF($N$2:$N1183,N1183)-1)*N1183</f>
        <v>0</v>
      </c>
      <c r="P1183" s="96">
        <f>((D1183='SOLICITUD INSCRIPCIÓN'!$D$8)*1)*K1183</f>
        <v>0</v>
      </c>
      <c r="Q1183" s="96">
        <f>(RANK($P1183,$P$2:$P$1500,0)+COUNTIF($P$2:$P1183,P1183)-1)*P1183</f>
        <v>0</v>
      </c>
      <c r="R1183" s="96">
        <f t="shared" si="90"/>
        <v>0</v>
      </c>
      <c r="S1183" s="96" t="str">
        <f t="shared" si="91"/>
        <v/>
      </c>
      <c r="T1183" s="96" t="str">
        <f t="shared" si="92"/>
        <v/>
      </c>
    </row>
    <row r="1184" spans="1:20" ht="15" customHeight="1">
      <c r="A1184" s="101"/>
      <c r="B1184" s="102"/>
      <c r="C1184" s="102"/>
      <c r="D1184" s="102"/>
      <c r="E1184" s="102"/>
      <c r="F1184" s="102"/>
      <c r="G1184" s="103"/>
      <c r="H1184" s="102"/>
      <c r="I1184" s="49"/>
      <c r="J1184" s="95">
        <f t="shared" si="93"/>
        <v>0</v>
      </c>
      <c r="K1184" s="96">
        <f t="shared" si="94"/>
        <v>0</v>
      </c>
      <c r="L1184" s="96">
        <f>(D1184='SOLICITUD INSCRIPCIÓN'!$D$8)*1</f>
        <v>1</v>
      </c>
      <c r="M1184" s="96">
        <f>(RANK($L1184,$L$2:$L$1500,0)+COUNTIF($L$2:$L1184,L1184)-1)*L1184</f>
        <v>1183</v>
      </c>
      <c r="N1184" s="96">
        <f>((D1184='SOLICITUD INSCRIPCIÓN'!$D$8)*1)*J1184</f>
        <v>0</v>
      </c>
      <c r="O1184" s="96">
        <f>(RANK($N1184,$N$2:$N$1500,0)+COUNTIF($N$2:$N1184,N1184)-1)*N1184</f>
        <v>0</v>
      </c>
      <c r="P1184" s="96">
        <f>((D1184='SOLICITUD INSCRIPCIÓN'!$D$8)*1)*K1184</f>
        <v>0</v>
      </c>
      <c r="Q1184" s="96">
        <f>(RANK($P1184,$P$2:$P$1500,0)+COUNTIF($P$2:$P1184,P1184)-1)*P1184</f>
        <v>0</v>
      </c>
      <c r="R1184" s="96">
        <f t="shared" si="90"/>
        <v>0</v>
      </c>
      <c r="S1184" s="96" t="str">
        <f t="shared" si="91"/>
        <v/>
      </c>
      <c r="T1184" s="96" t="str">
        <f t="shared" si="92"/>
        <v/>
      </c>
    </row>
    <row r="1185" spans="1:20" ht="15" customHeight="1">
      <c r="A1185" s="101"/>
      <c r="B1185" s="102"/>
      <c r="C1185" s="102"/>
      <c r="D1185" s="102"/>
      <c r="E1185" s="102"/>
      <c r="F1185" s="102"/>
      <c r="G1185" s="103"/>
      <c r="H1185" s="102"/>
      <c r="I1185" s="49"/>
      <c r="J1185" s="95">
        <f t="shared" si="93"/>
        <v>0</v>
      </c>
      <c r="K1185" s="96">
        <f t="shared" si="94"/>
        <v>0</v>
      </c>
      <c r="L1185" s="96">
        <f>(D1185='SOLICITUD INSCRIPCIÓN'!$D$8)*1</f>
        <v>1</v>
      </c>
      <c r="M1185" s="96">
        <f>(RANK($L1185,$L$2:$L$1500,0)+COUNTIF($L$2:$L1185,L1185)-1)*L1185</f>
        <v>1184</v>
      </c>
      <c r="N1185" s="96">
        <f>((D1185='SOLICITUD INSCRIPCIÓN'!$D$8)*1)*J1185</f>
        <v>0</v>
      </c>
      <c r="O1185" s="96">
        <f>(RANK($N1185,$N$2:$N$1500,0)+COUNTIF($N$2:$N1185,N1185)-1)*N1185</f>
        <v>0</v>
      </c>
      <c r="P1185" s="96">
        <f>((D1185='SOLICITUD INSCRIPCIÓN'!$D$8)*1)*K1185</f>
        <v>0</v>
      </c>
      <c r="Q1185" s="96">
        <f>(RANK($P1185,$P$2:$P$1500,0)+COUNTIF($P$2:$P1185,P1185)-1)*P1185</f>
        <v>0</v>
      </c>
      <c r="R1185" s="96">
        <f t="shared" si="90"/>
        <v>0</v>
      </c>
      <c r="S1185" s="96" t="str">
        <f t="shared" si="91"/>
        <v/>
      </c>
      <c r="T1185" s="96" t="str">
        <f t="shared" si="92"/>
        <v/>
      </c>
    </row>
    <row r="1186" spans="1:20" ht="15" customHeight="1">
      <c r="A1186" s="101"/>
      <c r="B1186" s="102"/>
      <c r="C1186" s="102"/>
      <c r="D1186" s="102"/>
      <c r="E1186" s="102"/>
      <c r="F1186" s="102"/>
      <c r="G1186" s="103"/>
      <c r="H1186" s="102"/>
      <c r="I1186" s="49"/>
      <c r="J1186" s="95">
        <f t="shared" si="93"/>
        <v>0</v>
      </c>
      <c r="K1186" s="96">
        <f t="shared" si="94"/>
        <v>0</v>
      </c>
      <c r="L1186" s="96">
        <f>(D1186='SOLICITUD INSCRIPCIÓN'!$D$8)*1</f>
        <v>1</v>
      </c>
      <c r="M1186" s="96">
        <f>(RANK($L1186,$L$2:$L$1500,0)+COUNTIF($L$2:$L1186,L1186)-1)*L1186</f>
        <v>1185</v>
      </c>
      <c r="N1186" s="96">
        <f>((D1186='SOLICITUD INSCRIPCIÓN'!$D$8)*1)*J1186</f>
        <v>0</v>
      </c>
      <c r="O1186" s="96">
        <f>(RANK($N1186,$N$2:$N$1500,0)+COUNTIF($N$2:$N1186,N1186)-1)*N1186</f>
        <v>0</v>
      </c>
      <c r="P1186" s="96">
        <f>((D1186='SOLICITUD INSCRIPCIÓN'!$D$8)*1)*K1186</f>
        <v>0</v>
      </c>
      <c r="Q1186" s="96">
        <f>(RANK($P1186,$P$2:$P$1500,0)+COUNTIF($P$2:$P1186,P1186)-1)*P1186</f>
        <v>0</v>
      </c>
      <c r="R1186" s="96">
        <f t="shared" si="90"/>
        <v>0</v>
      </c>
      <c r="S1186" s="96" t="str">
        <f t="shared" si="91"/>
        <v/>
      </c>
      <c r="T1186" s="96" t="str">
        <f t="shared" si="92"/>
        <v/>
      </c>
    </row>
    <row r="1187" spans="1:20" ht="15" customHeight="1">
      <c r="A1187" s="101"/>
      <c r="B1187" s="102"/>
      <c r="C1187" s="102"/>
      <c r="D1187" s="102"/>
      <c r="E1187" s="102"/>
      <c r="F1187" s="102"/>
      <c r="G1187" s="103"/>
      <c r="H1187" s="102"/>
      <c r="I1187" s="49"/>
      <c r="J1187" s="95">
        <f t="shared" si="93"/>
        <v>0</v>
      </c>
      <c r="K1187" s="96">
        <f t="shared" si="94"/>
        <v>0</v>
      </c>
      <c r="L1187" s="96">
        <f>(D1187='SOLICITUD INSCRIPCIÓN'!$D$8)*1</f>
        <v>1</v>
      </c>
      <c r="M1187" s="96">
        <f>(RANK($L1187,$L$2:$L$1500,0)+COUNTIF($L$2:$L1187,L1187)-1)*L1187</f>
        <v>1186</v>
      </c>
      <c r="N1187" s="96">
        <f>((D1187='SOLICITUD INSCRIPCIÓN'!$D$8)*1)*J1187</f>
        <v>0</v>
      </c>
      <c r="O1187" s="96">
        <f>(RANK($N1187,$N$2:$N$1500,0)+COUNTIF($N$2:$N1187,N1187)-1)*N1187</f>
        <v>0</v>
      </c>
      <c r="P1187" s="96">
        <f>((D1187='SOLICITUD INSCRIPCIÓN'!$D$8)*1)*K1187</f>
        <v>0</v>
      </c>
      <c r="Q1187" s="96">
        <f>(RANK($P1187,$P$2:$P$1500,0)+COUNTIF($P$2:$P1187,P1187)-1)*P1187</f>
        <v>0</v>
      </c>
      <c r="R1187" s="96">
        <f t="shared" si="90"/>
        <v>0</v>
      </c>
      <c r="S1187" s="96" t="str">
        <f t="shared" si="91"/>
        <v/>
      </c>
      <c r="T1187" s="96" t="str">
        <f t="shared" si="92"/>
        <v/>
      </c>
    </row>
    <row r="1188" spans="1:20" ht="15" customHeight="1">
      <c r="A1188" s="101"/>
      <c r="B1188" s="102"/>
      <c r="C1188" s="102"/>
      <c r="D1188" s="102"/>
      <c r="E1188" s="102"/>
      <c r="F1188" s="102"/>
      <c r="G1188" s="103"/>
      <c r="H1188" s="102"/>
      <c r="I1188" s="49"/>
      <c r="J1188" s="95">
        <f t="shared" si="93"/>
        <v>0</v>
      </c>
      <c r="K1188" s="96">
        <f t="shared" si="94"/>
        <v>0</v>
      </c>
      <c r="L1188" s="96">
        <f>(D1188='SOLICITUD INSCRIPCIÓN'!$D$8)*1</f>
        <v>1</v>
      </c>
      <c r="M1188" s="96">
        <f>(RANK($L1188,$L$2:$L$1500,0)+COUNTIF($L$2:$L1188,L1188)-1)*L1188</f>
        <v>1187</v>
      </c>
      <c r="N1188" s="96">
        <f>((D1188='SOLICITUD INSCRIPCIÓN'!$D$8)*1)*J1188</f>
        <v>0</v>
      </c>
      <c r="O1188" s="96">
        <f>(RANK($N1188,$N$2:$N$1500,0)+COUNTIF($N$2:$N1188,N1188)-1)*N1188</f>
        <v>0</v>
      </c>
      <c r="P1188" s="96">
        <f>((D1188='SOLICITUD INSCRIPCIÓN'!$D$8)*1)*K1188</f>
        <v>0</v>
      </c>
      <c r="Q1188" s="96">
        <f>(RANK($P1188,$P$2:$P$1500,0)+COUNTIF($P$2:$P1188,P1188)-1)*P1188</f>
        <v>0</v>
      </c>
      <c r="R1188" s="96">
        <f t="shared" si="90"/>
        <v>0</v>
      </c>
      <c r="S1188" s="96" t="str">
        <f t="shared" si="91"/>
        <v/>
      </c>
      <c r="T1188" s="96" t="str">
        <f t="shared" si="92"/>
        <v/>
      </c>
    </row>
    <row r="1189" spans="1:20" ht="15" customHeight="1">
      <c r="A1189" s="101"/>
      <c r="B1189" s="102"/>
      <c r="C1189" s="102"/>
      <c r="D1189" s="102"/>
      <c r="E1189" s="102"/>
      <c r="F1189" s="102"/>
      <c r="G1189" s="103"/>
      <c r="H1189" s="102"/>
      <c r="I1189" s="49"/>
      <c r="J1189" s="95">
        <f t="shared" si="93"/>
        <v>0</v>
      </c>
      <c r="K1189" s="96">
        <f t="shared" si="94"/>
        <v>0</v>
      </c>
      <c r="L1189" s="96">
        <f>(D1189='SOLICITUD INSCRIPCIÓN'!$D$8)*1</f>
        <v>1</v>
      </c>
      <c r="M1189" s="96">
        <f>(RANK($L1189,$L$2:$L$1500,0)+COUNTIF($L$2:$L1189,L1189)-1)*L1189</f>
        <v>1188</v>
      </c>
      <c r="N1189" s="96">
        <f>((D1189='SOLICITUD INSCRIPCIÓN'!$D$8)*1)*J1189</f>
        <v>0</v>
      </c>
      <c r="O1189" s="96">
        <f>(RANK($N1189,$N$2:$N$1500,0)+COUNTIF($N$2:$N1189,N1189)-1)*N1189</f>
        <v>0</v>
      </c>
      <c r="P1189" s="96">
        <f>((D1189='SOLICITUD INSCRIPCIÓN'!$D$8)*1)*K1189</f>
        <v>0</v>
      </c>
      <c r="Q1189" s="96">
        <f>(RANK($P1189,$P$2:$P$1500,0)+COUNTIF($P$2:$P1189,P1189)-1)*P1189</f>
        <v>0</v>
      </c>
      <c r="R1189" s="96">
        <f t="shared" si="90"/>
        <v>0</v>
      </c>
      <c r="S1189" s="96" t="str">
        <f t="shared" si="91"/>
        <v/>
      </c>
      <c r="T1189" s="96" t="str">
        <f t="shared" si="92"/>
        <v/>
      </c>
    </row>
    <row r="1190" spans="1:20" ht="15" customHeight="1">
      <c r="A1190" s="101"/>
      <c r="B1190" s="102"/>
      <c r="C1190" s="102"/>
      <c r="D1190" s="102"/>
      <c r="E1190" s="102"/>
      <c r="F1190" s="102"/>
      <c r="G1190" s="103"/>
      <c r="H1190" s="102"/>
      <c r="I1190" s="49"/>
      <c r="J1190" s="95">
        <f t="shared" si="93"/>
        <v>0</v>
      </c>
      <c r="K1190" s="96">
        <f t="shared" si="94"/>
        <v>0</v>
      </c>
      <c r="L1190" s="96">
        <f>(D1190='SOLICITUD INSCRIPCIÓN'!$D$8)*1</f>
        <v>1</v>
      </c>
      <c r="M1190" s="96">
        <f>(RANK($L1190,$L$2:$L$1500,0)+COUNTIF($L$2:$L1190,L1190)-1)*L1190</f>
        <v>1189</v>
      </c>
      <c r="N1190" s="96">
        <f>((D1190='SOLICITUD INSCRIPCIÓN'!$D$8)*1)*J1190</f>
        <v>0</v>
      </c>
      <c r="O1190" s="96">
        <f>(RANK($N1190,$N$2:$N$1500,0)+COUNTIF($N$2:$N1190,N1190)-1)*N1190</f>
        <v>0</v>
      </c>
      <c r="P1190" s="96">
        <f>((D1190='SOLICITUD INSCRIPCIÓN'!$D$8)*1)*K1190</f>
        <v>0</v>
      </c>
      <c r="Q1190" s="96">
        <f>(RANK($P1190,$P$2:$P$1500,0)+COUNTIF($P$2:$P1190,P1190)-1)*P1190</f>
        <v>0</v>
      </c>
      <c r="R1190" s="96">
        <f t="shared" si="90"/>
        <v>0</v>
      </c>
      <c r="S1190" s="96" t="str">
        <f t="shared" si="91"/>
        <v/>
      </c>
      <c r="T1190" s="96" t="str">
        <f t="shared" si="92"/>
        <v/>
      </c>
    </row>
    <row r="1191" spans="1:20" ht="15" customHeight="1">
      <c r="A1191" s="101"/>
      <c r="B1191" s="102"/>
      <c r="C1191" s="102"/>
      <c r="D1191" s="102"/>
      <c r="E1191" s="102"/>
      <c r="F1191" s="102"/>
      <c r="G1191" s="103"/>
      <c r="H1191" s="102"/>
      <c r="I1191" s="49"/>
      <c r="J1191" s="95">
        <f t="shared" si="93"/>
        <v>0</v>
      </c>
      <c r="K1191" s="96">
        <f t="shared" si="94"/>
        <v>0</v>
      </c>
      <c r="L1191" s="96">
        <f>(D1191='SOLICITUD INSCRIPCIÓN'!$D$8)*1</f>
        <v>1</v>
      </c>
      <c r="M1191" s="96">
        <f>(RANK($L1191,$L$2:$L$1500,0)+COUNTIF($L$2:$L1191,L1191)-1)*L1191</f>
        <v>1190</v>
      </c>
      <c r="N1191" s="96">
        <f>((D1191='SOLICITUD INSCRIPCIÓN'!$D$8)*1)*J1191</f>
        <v>0</v>
      </c>
      <c r="O1191" s="96">
        <f>(RANK($N1191,$N$2:$N$1500,0)+COUNTIF($N$2:$N1191,N1191)-1)*N1191</f>
        <v>0</v>
      </c>
      <c r="P1191" s="96">
        <f>((D1191='SOLICITUD INSCRIPCIÓN'!$D$8)*1)*K1191</f>
        <v>0</v>
      </c>
      <c r="Q1191" s="96">
        <f>(RANK($P1191,$P$2:$P$1500,0)+COUNTIF($P$2:$P1191,P1191)-1)*P1191</f>
        <v>0</v>
      </c>
      <c r="R1191" s="96">
        <f t="shared" si="90"/>
        <v>0</v>
      </c>
      <c r="S1191" s="96" t="str">
        <f t="shared" si="91"/>
        <v/>
      </c>
      <c r="T1191" s="96" t="str">
        <f t="shared" si="92"/>
        <v/>
      </c>
    </row>
    <row r="1192" spans="1:20" ht="15" customHeight="1">
      <c r="A1192" s="101"/>
      <c r="B1192" s="102"/>
      <c r="C1192" s="102"/>
      <c r="D1192" s="102"/>
      <c r="E1192" s="102"/>
      <c r="F1192" s="102"/>
      <c r="G1192" s="103"/>
      <c r="H1192" s="102"/>
      <c r="I1192" s="49"/>
      <c r="J1192" s="95">
        <f t="shared" si="93"/>
        <v>0</v>
      </c>
      <c r="K1192" s="96">
        <f t="shared" si="94"/>
        <v>0</v>
      </c>
      <c r="L1192" s="96">
        <f>(D1192='SOLICITUD INSCRIPCIÓN'!$D$8)*1</f>
        <v>1</v>
      </c>
      <c r="M1192" s="96">
        <f>(RANK($L1192,$L$2:$L$1500,0)+COUNTIF($L$2:$L1192,L1192)-1)*L1192</f>
        <v>1191</v>
      </c>
      <c r="N1192" s="96">
        <f>((D1192='SOLICITUD INSCRIPCIÓN'!$D$8)*1)*J1192</f>
        <v>0</v>
      </c>
      <c r="O1192" s="96">
        <f>(RANK($N1192,$N$2:$N$1500,0)+COUNTIF($N$2:$N1192,N1192)-1)*N1192</f>
        <v>0</v>
      </c>
      <c r="P1192" s="96">
        <f>((D1192='SOLICITUD INSCRIPCIÓN'!$D$8)*1)*K1192</f>
        <v>0</v>
      </c>
      <c r="Q1192" s="96">
        <f>(RANK($P1192,$P$2:$P$1500,0)+COUNTIF($P$2:$P1192,P1192)-1)*P1192</f>
        <v>0</v>
      </c>
      <c r="R1192" s="96">
        <f t="shared" si="90"/>
        <v>0</v>
      </c>
      <c r="S1192" s="96" t="str">
        <f t="shared" si="91"/>
        <v/>
      </c>
      <c r="T1192" s="96" t="str">
        <f t="shared" si="92"/>
        <v/>
      </c>
    </row>
    <row r="1193" spans="1:20" ht="15" customHeight="1">
      <c r="A1193" s="101"/>
      <c r="B1193" s="102"/>
      <c r="C1193" s="102"/>
      <c r="D1193" s="102"/>
      <c r="E1193" s="102"/>
      <c r="F1193" s="102"/>
      <c r="G1193" s="103"/>
      <c r="H1193" s="102"/>
      <c r="I1193" s="49"/>
      <c r="J1193" s="95">
        <f t="shared" si="93"/>
        <v>0</v>
      </c>
      <c r="K1193" s="96">
        <f t="shared" si="94"/>
        <v>0</v>
      </c>
      <c r="L1193" s="96">
        <f>(D1193='SOLICITUD INSCRIPCIÓN'!$D$8)*1</f>
        <v>1</v>
      </c>
      <c r="M1193" s="96">
        <f>(RANK($L1193,$L$2:$L$1500,0)+COUNTIF($L$2:$L1193,L1193)-1)*L1193</f>
        <v>1192</v>
      </c>
      <c r="N1193" s="96">
        <f>((D1193='SOLICITUD INSCRIPCIÓN'!$D$8)*1)*J1193</f>
        <v>0</v>
      </c>
      <c r="O1193" s="96">
        <f>(RANK($N1193,$N$2:$N$1500,0)+COUNTIF($N$2:$N1193,N1193)-1)*N1193</f>
        <v>0</v>
      </c>
      <c r="P1193" s="96">
        <f>((D1193='SOLICITUD INSCRIPCIÓN'!$D$8)*1)*K1193</f>
        <v>0</v>
      </c>
      <c r="Q1193" s="96">
        <f>(RANK($P1193,$P$2:$P$1500,0)+COUNTIF($P$2:$P1193,P1193)-1)*P1193</f>
        <v>0</v>
      </c>
      <c r="R1193" s="96">
        <f t="shared" si="90"/>
        <v>0</v>
      </c>
      <c r="S1193" s="96" t="str">
        <f t="shared" si="91"/>
        <v/>
      </c>
      <c r="T1193" s="96" t="str">
        <f t="shared" si="92"/>
        <v/>
      </c>
    </row>
    <row r="1194" spans="1:20" ht="15" customHeight="1">
      <c r="A1194" s="101"/>
      <c r="B1194" s="102"/>
      <c r="C1194" s="102"/>
      <c r="D1194" s="102"/>
      <c r="E1194" s="102"/>
      <c r="F1194" s="102"/>
      <c r="G1194" s="103"/>
      <c r="H1194" s="102"/>
      <c r="I1194" s="49"/>
      <c r="J1194" s="95">
        <f t="shared" si="93"/>
        <v>0</v>
      </c>
      <c r="K1194" s="96">
        <f t="shared" si="94"/>
        <v>0</v>
      </c>
      <c r="L1194" s="96">
        <f>(D1194='SOLICITUD INSCRIPCIÓN'!$D$8)*1</f>
        <v>1</v>
      </c>
      <c r="M1194" s="96">
        <f>(RANK($L1194,$L$2:$L$1500,0)+COUNTIF($L$2:$L1194,L1194)-1)*L1194</f>
        <v>1193</v>
      </c>
      <c r="N1194" s="96">
        <f>((D1194='SOLICITUD INSCRIPCIÓN'!$D$8)*1)*J1194</f>
        <v>0</v>
      </c>
      <c r="O1194" s="96">
        <f>(RANK($N1194,$N$2:$N$1500,0)+COUNTIF($N$2:$N1194,N1194)-1)*N1194</f>
        <v>0</v>
      </c>
      <c r="P1194" s="96">
        <f>((D1194='SOLICITUD INSCRIPCIÓN'!$D$8)*1)*K1194</f>
        <v>0</v>
      </c>
      <c r="Q1194" s="96">
        <f>(RANK($P1194,$P$2:$P$1500,0)+COUNTIF($P$2:$P1194,P1194)-1)*P1194</f>
        <v>0</v>
      </c>
      <c r="R1194" s="96">
        <f t="shared" si="90"/>
        <v>0</v>
      </c>
      <c r="S1194" s="96" t="str">
        <f t="shared" si="91"/>
        <v/>
      </c>
      <c r="T1194" s="96" t="str">
        <f t="shared" si="92"/>
        <v/>
      </c>
    </row>
    <row r="1195" spans="1:20" ht="15" customHeight="1">
      <c r="A1195" s="101"/>
      <c r="B1195" s="102"/>
      <c r="C1195" s="102"/>
      <c r="D1195" s="102"/>
      <c r="E1195" s="102"/>
      <c r="F1195" s="102"/>
      <c r="G1195" s="103"/>
      <c r="H1195" s="102"/>
      <c r="I1195" s="49"/>
      <c r="J1195" s="95">
        <f t="shared" si="93"/>
        <v>0</v>
      </c>
      <c r="K1195" s="96">
        <f t="shared" si="94"/>
        <v>0</v>
      </c>
      <c r="L1195" s="96">
        <f>(D1195='SOLICITUD INSCRIPCIÓN'!$D$8)*1</f>
        <v>1</v>
      </c>
      <c r="M1195" s="96">
        <f>(RANK($L1195,$L$2:$L$1500,0)+COUNTIF($L$2:$L1195,L1195)-1)*L1195</f>
        <v>1194</v>
      </c>
      <c r="N1195" s="96">
        <f>((D1195='SOLICITUD INSCRIPCIÓN'!$D$8)*1)*J1195</f>
        <v>0</v>
      </c>
      <c r="O1195" s="96">
        <f>(RANK($N1195,$N$2:$N$1500,0)+COUNTIF($N$2:$N1195,N1195)-1)*N1195</f>
        <v>0</v>
      </c>
      <c r="P1195" s="96">
        <f>((D1195='SOLICITUD INSCRIPCIÓN'!$D$8)*1)*K1195</f>
        <v>0</v>
      </c>
      <c r="Q1195" s="96">
        <f>(RANK($P1195,$P$2:$P$1500,0)+COUNTIF($P$2:$P1195,P1195)-1)*P1195</f>
        <v>0</v>
      </c>
      <c r="R1195" s="96">
        <f t="shared" si="90"/>
        <v>0</v>
      </c>
      <c r="S1195" s="96" t="str">
        <f t="shared" si="91"/>
        <v/>
      </c>
      <c r="T1195" s="96" t="str">
        <f t="shared" si="92"/>
        <v/>
      </c>
    </row>
    <row r="1196" spans="1:20" ht="15" customHeight="1">
      <c r="A1196" s="101"/>
      <c r="B1196" s="102"/>
      <c r="C1196" s="102"/>
      <c r="D1196" s="102"/>
      <c r="E1196" s="102"/>
      <c r="F1196" s="102"/>
      <c r="G1196" s="103"/>
      <c r="H1196" s="102"/>
      <c r="I1196" s="49"/>
      <c r="J1196" s="95">
        <f t="shared" si="93"/>
        <v>0</v>
      </c>
      <c r="K1196" s="96">
        <f t="shared" si="94"/>
        <v>0</v>
      </c>
      <c r="L1196" s="96">
        <f>(D1196='SOLICITUD INSCRIPCIÓN'!$D$8)*1</f>
        <v>1</v>
      </c>
      <c r="M1196" s="96">
        <f>(RANK($L1196,$L$2:$L$1500,0)+COUNTIF($L$2:$L1196,L1196)-1)*L1196</f>
        <v>1195</v>
      </c>
      <c r="N1196" s="96">
        <f>((D1196='SOLICITUD INSCRIPCIÓN'!$D$8)*1)*J1196</f>
        <v>0</v>
      </c>
      <c r="O1196" s="96">
        <f>(RANK($N1196,$N$2:$N$1500,0)+COUNTIF($N$2:$N1196,N1196)-1)*N1196</f>
        <v>0</v>
      </c>
      <c r="P1196" s="96">
        <f>((D1196='SOLICITUD INSCRIPCIÓN'!$D$8)*1)*K1196</f>
        <v>0</v>
      </c>
      <c r="Q1196" s="96">
        <f>(RANK($P1196,$P$2:$P$1500,0)+COUNTIF($P$2:$P1196,P1196)-1)*P1196</f>
        <v>0</v>
      </c>
      <c r="R1196" s="96">
        <f t="shared" si="90"/>
        <v>0</v>
      </c>
      <c r="S1196" s="96" t="str">
        <f t="shared" si="91"/>
        <v/>
      </c>
      <c r="T1196" s="96" t="str">
        <f t="shared" si="92"/>
        <v/>
      </c>
    </row>
    <row r="1197" spans="1:20" ht="15" customHeight="1">
      <c r="A1197" s="101"/>
      <c r="B1197" s="102"/>
      <c r="C1197" s="102"/>
      <c r="D1197" s="102"/>
      <c r="E1197" s="102"/>
      <c r="F1197" s="102"/>
      <c r="G1197" s="103"/>
      <c r="H1197" s="102"/>
      <c r="I1197" s="49"/>
      <c r="J1197" s="95">
        <f t="shared" si="93"/>
        <v>0</v>
      </c>
      <c r="K1197" s="96">
        <f t="shared" si="94"/>
        <v>0</v>
      </c>
      <c r="L1197" s="96">
        <f>(D1197='SOLICITUD INSCRIPCIÓN'!$D$8)*1</f>
        <v>1</v>
      </c>
      <c r="M1197" s="96">
        <f>(RANK($L1197,$L$2:$L$1500,0)+COUNTIF($L$2:$L1197,L1197)-1)*L1197</f>
        <v>1196</v>
      </c>
      <c r="N1197" s="96">
        <f>((D1197='SOLICITUD INSCRIPCIÓN'!$D$8)*1)*J1197</f>
        <v>0</v>
      </c>
      <c r="O1197" s="96">
        <f>(RANK($N1197,$N$2:$N$1500,0)+COUNTIF($N$2:$N1197,N1197)-1)*N1197</f>
        <v>0</v>
      </c>
      <c r="P1197" s="96">
        <f>((D1197='SOLICITUD INSCRIPCIÓN'!$D$8)*1)*K1197</f>
        <v>0</v>
      </c>
      <c r="Q1197" s="96">
        <f>(RANK($P1197,$P$2:$P$1500,0)+COUNTIF($P$2:$P1197,P1197)-1)*P1197</f>
        <v>0</v>
      </c>
      <c r="R1197" s="96">
        <f t="shared" si="90"/>
        <v>0</v>
      </c>
      <c r="S1197" s="96" t="str">
        <f t="shared" si="91"/>
        <v/>
      </c>
      <c r="T1197" s="96" t="str">
        <f t="shared" si="92"/>
        <v/>
      </c>
    </row>
    <row r="1198" spans="1:20" ht="15" customHeight="1">
      <c r="A1198" s="101"/>
      <c r="B1198" s="102"/>
      <c r="C1198" s="102"/>
      <c r="D1198" s="102"/>
      <c r="E1198" s="102"/>
      <c r="F1198" s="102"/>
      <c r="G1198" s="103"/>
      <c r="H1198" s="102"/>
      <c r="I1198" s="49"/>
      <c r="J1198" s="95">
        <f t="shared" si="93"/>
        <v>0</v>
      </c>
      <c r="K1198" s="96">
        <f t="shared" si="94"/>
        <v>0</v>
      </c>
      <c r="L1198" s="96">
        <f>(D1198='SOLICITUD INSCRIPCIÓN'!$D$8)*1</f>
        <v>1</v>
      </c>
      <c r="M1198" s="96">
        <f>(RANK($L1198,$L$2:$L$1500,0)+COUNTIF($L$2:$L1198,L1198)-1)*L1198</f>
        <v>1197</v>
      </c>
      <c r="N1198" s="96">
        <f>((D1198='SOLICITUD INSCRIPCIÓN'!$D$8)*1)*J1198</f>
        <v>0</v>
      </c>
      <c r="O1198" s="96">
        <f>(RANK($N1198,$N$2:$N$1500,0)+COUNTIF($N$2:$N1198,N1198)-1)*N1198</f>
        <v>0</v>
      </c>
      <c r="P1198" s="96">
        <f>((D1198='SOLICITUD INSCRIPCIÓN'!$D$8)*1)*K1198</f>
        <v>0</v>
      </c>
      <c r="Q1198" s="96">
        <f>(RANK($P1198,$P$2:$P$1500,0)+COUNTIF($P$2:$P1198,P1198)-1)*P1198</f>
        <v>0</v>
      </c>
      <c r="R1198" s="96">
        <f t="shared" si="90"/>
        <v>0</v>
      </c>
      <c r="S1198" s="96" t="str">
        <f t="shared" si="91"/>
        <v/>
      </c>
      <c r="T1198" s="96" t="str">
        <f t="shared" si="92"/>
        <v/>
      </c>
    </row>
    <row r="1199" spans="1:20" ht="15" customHeight="1">
      <c r="A1199" s="101"/>
      <c r="B1199" s="102"/>
      <c r="C1199" s="102"/>
      <c r="D1199" s="102"/>
      <c r="E1199" s="102"/>
      <c r="F1199" s="102"/>
      <c r="G1199" s="103"/>
      <c r="H1199" s="102"/>
      <c r="I1199" s="49"/>
      <c r="J1199" s="95">
        <f t="shared" si="93"/>
        <v>0</v>
      </c>
      <c r="K1199" s="96">
        <f t="shared" si="94"/>
        <v>0</v>
      </c>
      <c r="L1199" s="96">
        <f>(D1199='SOLICITUD INSCRIPCIÓN'!$D$8)*1</f>
        <v>1</v>
      </c>
      <c r="M1199" s="96">
        <f>(RANK($L1199,$L$2:$L$1500,0)+COUNTIF($L$2:$L1199,L1199)-1)*L1199</f>
        <v>1198</v>
      </c>
      <c r="N1199" s="96">
        <f>((D1199='SOLICITUD INSCRIPCIÓN'!$D$8)*1)*J1199</f>
        <v>0</v>
      </c>
      <c r="O1199" s="96">
        <f>(RANK($N1199,$N$2:$N$1500,0)+COUNTIF($N$2:$N1199,N1199)-1)*N1199</f>
        <v>0</v>
      </c>
      <c r="P1199" s="96">
        <f>((D1199='SOLICITUD INSCRIPCIÓN'!$D$8)*1)*K1199</f>
        <v>0</v>
      </c>
      <c r="Q1199" s="96">
        <f>(RANK($P1199,$P$2:$P$1500,0)+COUNTIF($P$2:$P1199,P1199)-1)*P1199</f>
        <v>0</v>
      </c>
      <c r="R1199" s="96">
        <f t="shared" si="90"/>
        <v>0</v>
      </c>
      <c r="S1199" s="96" t="str">
        <f t="shared" si="91"/>
        <v/>
      </c>
      <c r="T1199" s="96" t="str">
        <f t="shared" si="92"/>
        <v/>
      </c>
    </row>
    <row r="1200" spans="1:20" ht="15" customHeight="1">
      <c r="A1200" s="101"/>
      <c r="B1200" s="102"/>
      <c r="C1200" s="102"/>
      <c r="D1200" s="102"/>
      <c r="E1200" s="102"/>
      <c r="F1200" s="102"/>
      <c r="G1200" s="103"/>
      <c r="H1200" s="102"/>
      <c r="I1200" s="49"/>
      <c r="J1200" s="95">
        <f t="shared" si="93"/>
        <v>0</v>
      </c>
      <c r="K1200" s="96">
        <f t="shared" si="94"/>
        <v>0</v>
      </c>
      <c r="L1200" s="96">
        <f>(D1200='SOLICITUD INSCRIPCIÓN'!$D$8)*1</f>
        <v>1</v>
      </c>
      <c r="M1200" s="96">
        <f>(RANK($L1200,$L$2:$L$1500,0)+COUNTIF($L$2:$L1200,L1200)-1)*L1200</f>
        <v>1199</v>
      </c>
      <c r="N1200" s="96">
        <f>((D1200='SOLICITUD INSCRIPCIÓN'!$D$8)*1)*J1200</f>
        <v>0</v>
      </c>
      <c r="O1200" s="96">
        <f>(RANK($N1200,$N$2:$N$1500,0)+COUNTIF($N$2:$N1200,N1200)-1)*N1200</f>
        <v>0</v>
      </c>
      <c r="P1200" s="96">
        <f>((D1200='SOLICITUD INSCRIPCIÓN'!$D$8)*1)*K1200</f>
        <v>0</v>
      </c>
      <c r="Q1200" s="96">
        <f>(RANK($P1200,$P$2:$P$1500,0)+COUNTIF($P$2:$P1200,P1200)-1)*P1200</f>
        <v>0</v>
      </c>
      <c r="R1200" s="96">
        <f t="shared" si="90"/>
        <v>0</v>
      </c>
      <c r="S1200" s="96" t="str">
        <f t="shared" si="91"/>
        <v/>
      </c>
      <c r="T1200" s="96" t="str">
        <f t="shared" si="92"/>
        <v/>
      </c>
    </row>
    <row r="1201" spans="1:20" ht="15" customHeight="1">
      <c r="A1201" s="101"/>
      <c r="B1201" s="102"/>
      <c r="C1201" s="102"/>
      <c r="D1201" s="102"/>
      <c r="E1201" s="102"/>
      <c r="F1201" s="102"/>
      <c r="G1201" s="103"/>
      <c r="H1201" s="102"/>
      <c r="I1201" s="49"/>
      <c r="J1201" s="95">
        <f t="shared" si="93"/>
        <v>0</v>
      </c>
      <c r="K1201" s="96">
        <f t="shared" si="94"/>
        <v>0</v>
      </c>
      <c r="L1201" s="96">
        <f>(D1201='SOLICITUD INSCRIPCIÓN'!$D$8)*1</f>
        <v>1</v>
      </c>
      <c r="M1201" s="96">
        <f>(RANK($L1201,$L$2:$L$1500,0)+COUNTIF($L$2:$L1201,L1201)-1)*L1201</f>
        <v>1200</v>
      </c>
      <c r="N1201" s="96">
        <f>((D1201='SOLICITUD INSCRIPCIÓN'!$D$8)*1)*J1201</f>
        <v>0</v>
      </c>
      <c r="O1201" s="96">
        <f>(RANK($N1201,$N$2:$N$1500,0)+COUNTIF($N$2:$N1201,N1201)-1)*N1201</f>
        <v>0</v>
      </c>
      <c r="P1201" s="96">
        <f>((D1201='SOLICITUD INSCRIPCIÓN'!$D$8)*1)*K1201</f>
        <v>0</v>
      </c>
      <c r="Q1201" s="96">
        <f>(RANK($P1201,$P$2:$P$1500,0)+COUNTIF($P$2:$P1201,P1201)-1)*P1201</f>
        <v>0</v>
      </c>
      <c r="R1201" s="96">
        <f t="shared" si="90"/>
        <v>0</v>
      </c>
      <c r="S1201" s="96" t="str">
        <f t="shared" si="91"/>
        <v/>
      </c>
      <c r="T1201" s="96" t="str">
        <f t="shared" si="92"/>
        <v/>
      </c>
    </row>
    <row r="1202" spans="1:20" ht="15" customHeight="1">
      <c r="A1202" s="101"/>
      <c r="B1202" s="102"/>
      <c r="C1202" s="102"/>
      <c r="D1202" s="102"/>
      <c r="E1202" s="102"/>
      <c r="F1202" s="102"/>
      <c r="G1202" s="103"/>
      <c r="H1202" s="102"/>
      <c r="I1202" s="49"/>
      <c r="J1202" s="95">
        <f t="shared" si="93"/>
        <v>0</v>
      </c>
      <c r="K1202" s="96">
        <f t="shared" si="94"/>
        <v>0</v>
      </c>
      <c r="L1202" s="96">
        <f>(D1202='SOLICITUD INSCRIPCIÓN'!$D$8)*1</f>
        <v>1</v>
      </c>
      <c r="M1202" s="96">
        <f>(RANK($L1202,$L$2:$L$1500,0)+COUNTIF($L$2:$L1202,L1202)-1)*L1202</f>
        <v>1201</v>
      </c>
      <c r="N1202" s="96">
        <f>((D1202='SOLICITUD INSCRIPCIÓN'!$D$8)*1)*J1202</f>
        <v>0</v>
      </c>
      <c r="O1202" s="96">
        <f>(RANK($N1202,$N$2:$N$1500,0)+COUNTIF($N$2:$N1202,N1202)-1)*N1202</f>
        <v>0</v>
      </c>
      <c r="P1202" s="96">
        <f>((D1202='SOLICITUD INSCRIPCIÓN'!$D$8)*1)*K1202</f>
        <v>0</v>
      </c>
      <c r="Q1202" s="96">
        <f>(RANK($P1202,$P$2:$P$1500,0)+COUNTIF($P$2:$P1202,P1202)-1)*P1202</f>
        <v>0</v>
      </c>
      <c r="R1202" s="96">
        <f t="shared" si="90"/>
        <v>0</v>
      </c>
      <c r="S1202" s="96" t="str">
        <f t="shared" si="91"/>
        <v/>
      </c>
      <c r="T1202" s="96" t="str">
        <f t="shared" si="92"/>
        <v/>
      </c>
    </row>
    <row r="1203" spans="1:20" ht="15" customHeight="1">
      <c r="A1203" s="101"/>
      <c r="B1203" s="102"/>
      <c r="C1203" s="102"/>
      <c r="D1203" s="102"/>
      <c r="E1203" s="102"/>
      <c r="F1203" s="102"/>
      <c r="G1203" s="103"/>
      <c r="H1203" s="102"/>
      <c r="I1203" s="49"/>
      <c r="J1203" s="95">
        <f t="shared" si="93"/>
        <v>0</v>
      </c>
      <c r="K1203" s="96">
        <f t="shared" si="94"/>
        <v>0</v>
      </c>
      <c r="L1203" s="96">
        <f>(D1203='SOLICITUD INSCRIPCIÓN'!$D$8)*1</f>
        <v>1</v>
      </c>
      <c r="M1203" s="96">
        <f>(RANK($L1203,$L$2:$L$1500,0)+COUNTIF($L$2:$L1203,L1203)-1)*L1203</f>
        <v>1202</v>
      </c>
      <c r="N1203" s="96">
        <f>((D1203='SOLICITUD INSCRIPCIÓN'!$D$8)*1)*J1203</f>
        <v>0</v>
      </c>
      <c r="O1203" s="96">
        <f>(RANK($N1203,$N$2:$N$1500,0)+COUNTIF($N$2:$N1203,N1203)-1)*N1203</f>
        <v>0</v>
      </c>
      <c r="P1203" s="96">
        <f>((D1203='SOLICITUD INSCRIPCIÓN'!$D$8)*1)*K1203</f>
        <v>0</v>
      </c>
      <c r="Q1203" s="96">
        <f>(RANK($P1203,$P$2:$P$1500,0)+COUNTIF($P$2:$P1203,P1203)-1)*P1203</f>
        <v>0</v>
      </c>
      <c r="R1203" s="96">
        <f t="shared" si="90"/>
        <v>0</v>
      </c>
      <c r="S1203" s="96" t="str">
        <f t="shared" si="91"/>
        <v/>
      </c>
      <c r="T1203" s="96" t="str">
        <f t="shared" si="92"/>
        <v/>
      </c>
    </row>
    <row r="1204" spans="1:20" ht="15" customHeight="1">
      <c r="A1204" s="101"/>
      <c r="B1204" s="102"/>
      <c r="C1204" s="102"/>
      <c r="D1204" s="102"/>
      <c r="E1204" s="102"/>
      <c r="F1204" s="102"/>
      <c r="G1204" s="103"/>
      <c r="H1204" s="102"/>
      <c r="I1204" s="49"/>
      <c r="J1204" s="95">
        <f t="shared" si="93"/>
        <v>0</v>
      </c>
      <c r="K1204" s="96">
        <f t="shared" si="94"/>
        <v>0</v>
      </c>
      <c r="L1204" s="96">
        <f>(D1204='SOLICITUD INSCRIPCIÓN'!$D$8)*1</f>
        <v>1</v>
      </c>
      <c r="M1204" s="96">
        <f>(RANK($L1204,$L$2:$L$1500,0)+COUNTIF($L$2:$L1204,L1204)-1)*L1204</f>
        <v>1203</v>
      </c>
      <c r="N1204" s="96">
        <f>((D1204='SOLICITUD INSCRIPCIÓN'!$D$8)*1)*J1204</f>
        <v>0</v>
      </c>
      <c r="O1204" s="96">
        <f>(RANK($N1204,$N$2:$N$1500,0)+COUNTIF($N$2:$N1204,N1204)-1)*N1204</f>
        <v>0</v>
      </c>
      <c r="P1204" s="96">
        <f>((D1204='SOLICITUD INSCRIPCIÓN'!$D$8)*1)*K1204</f>
        <v>0</v>
      </c>
      <c r="Q1204" s="96">
        <f>(RANK($P1204,$P$2:$P$1500,0)+COUNTIF($P$2:$P1204,P1204)-1)*P1204</f>
        <v>0</v>
      </c>
      <c r="R1204" s="96">
        <f t="shared" si="90"/>
        <v>0</v>
      </c>
      <c r="S1204" s="96" t="str">
        <f t="shared" si="91"/>
        <v/>
      </c>
      <c r="T1204" s="96" t="str">
        <f t="shared" si="92"/>
        <v/>
      </c>
    </row>
    <row r="1205" spans="1:20" ht="15" customHeight="1">
      <c r="A1205" s="101"/>
      <c r="B1205" s="102"/>
      <c r="C1205" s="102"/>
      <c r="D1205" s="102"/>
      <c r="E1205" s="102"/>
      <c r="F1205" s="102"/>
      <c r="G1205" s="103"/>
      <c r="H1205" s="102"/>
      <c r="I1205" s="49"/>
      <c r="J1205" s="95">
        <f t="shared" si="93"/>
        <v>0</v>
      </c>
      <c r="K1205" s="96">
        <f t="shared" si="94"/>
        <v>0</v>
      </c>
      <c r="L1205" s="96">
        <f>(D1205='SOLICITUD INSCRIPCIÓN'!$D$8)*1</f>
        <v>1</v>
      </c>
      <c r="M1205" s="96">
        <f>(RANK($L1205,$L$2:$L$1500,0)+COUNTIF($L$2:$L1205,L1205)-1)*L1205</f>
        <v>1204</v>
      </c>
      <c r="N1205" s="96">
        <f>((D1205='SOLICITUD INSCRIPCIÓN'!$D$8)*1)*J1205</f>
        <v>0</v>
      </c>
      <c r="O1205" s="96">
        <f>(RANK($N1205,$N$2:$N$1500,0)+COUNTIF($N$2:$N1205,N1205)-1)*N1205</f>
        <v>0</v>
      </c>
      <c r="P1205" s="96">
        <f>((D1205='SOLICITUD INSCRIPCIÓN'!$D$8)*1)*K1205</f>
        <v>0</v>
      </c>
      <c r="Q1205" s="96">
        <f>(RANK($P1205,$P$2:$P$1500,0)+COUNTIF($P$2:$P1205,P1205)-1)*P1205</f>
        <v>0</v>
      </c>
      <c r="R1205" s="96">
        <f t="shared" si="90"/>
        <v>0</v>
      </c>
      <c r="S1205" s="96" t="str">
        <f t="shared" si="91"/>
        <v/>
      </c>
      <c r="T1205" s="96" t="str">
        <f t="shared" si="92"/>
        <v/>
      </c>
    </row>
    <row r="1206" spans="1:20" ht="15" customHeight="1">
      <c r="A1206" s="101"/>
      <c r="B1206" s="102"/>
      <c r="C1206" s="102"/>
      <c r="D1206" s="102"/>
      <c r="E1206" s="102"/>
      <c r="F1206" s="102"/>
      <c r="G1206" s="103"/>
      <c r="H1206" s="102"/>
      <c r="I1206" s="49"/>
      <c r="J1206" s="95">
        <f t="shared" si="93"/>
        <v>0</v>
      </c>
      <c r="K1206" s="96">
        <f t="shared" si="94"/>
        <v>0</v>
      </c>
      <c r="L1206" s="96">
        <f>(D1206='SOLICITUD INSCRIPCIÓN'!$D$8)*1</f>
        <v>1</v>
      </c>
      <c r="M1206" s="96">
        <f>(RANK($L1206,$L$2:$L$1500,0)+COUNTIF($L$2:$L1206,L1206)-1)*L1206</f>
        <v>1205</v>
      </c>
      <c r="N1206" s="96">
        <f>((D1206='SOLICITUD INSCRIPCIÓN'!$D$8)*1)*J1206</f>
        <v>0</v>
      </c>
      <c r="O1206" s="96">
        <f>(RANK($N1206,$N$2:$N$1500,0)+COUNTIF($N$2:$N1206,N1206)-1)*N1206</f>
        <v>0</v>
      </c>
      <c r="P1206" s="96">
        <f>((D1206='SOLICITUD INSCRIPCIÓN'!$D$8)*1)*K1206</f>
        <v>0</v>
      </c>
      <c r="Q1206" s="96">
        <f>(RANK($P1206,$P$2:$P$1500,0)+COUNTIF($P$2:$P1206,P1206)-1)*P1206</f>
        <v>0</v>
      </c>
      <c r="R1206" s="96">
        <f t="shared" si="90"/>
        <v>0</v>
      </c>
      <c r="S1206" s="96" t="str">
        <f t="shared" si="91"/>
        <v/>
      </c>
      <c r="T1206" s="96" t="str">
        <f t="shared" si="92"/>
        <v/>
      </c>
    </row>
    <row r="1207" spans="1:20" ht="15" customHeight="1">
      <c r="A1207" s="101"/>
      <c r="B1207" s="102"/>
      <c r="C1207" s="102"/>
      <c r="D1207" s="102"/>
      <c r="E1207" s="102"/>
      <c r="F1207" s="102"/>
      <c r="G1207" s="103"/>
      <c r="H1207" s="102"/>
      <c r="I1207" s="49"/>
      <c r="J1207" s="95">
        <f t="shared" si="93"/>
        <v>0</v>
      </c>
      <c r="K1207" s="96">
        <f t="shared" si="94"/>
        <v>0</v>
      </c>
      <c r="L1207" s="96">
        <f>(D1207='SOLICITUD INSCRIPCIÓN'!$D$8)*1</f>
        <v>1</v>
      </c>
      <c r="M1207" s="96">
        <f>(RANK($L1207,$L$2:$L$1500,0)+COUNTIF($L$2:$L1207,L1207)-1)*L1207</f>
        <v>1206</v>
      </c>
      <c r="N1207" s="96">
        <f>((D1207='SOLICITUD INSCRIPCIÓN'!$D$8)*1)*J1207</f>
        <v>0</v>
      </c>
      <c r="O1207" s="96">
        <f>(RANK($N1207,$N$2:$N$1500,0)+COUNTIF($N$2:$N1207,N1207)-1)*N1207</f>
        <v>0</v>
      </c>
      <c r="P1207" s="96">
        <f>((D1207='SOLICITUD INSCRIPCIÓN'!$D$8)*1)*K1207</f>
        <v>0</v>
      </c>
      <c r="Q1207" s="96">
        <f>(RANK($P1207,$P$2:$P$1500,0)+COUNTIF($P$2:$P1207,P1207)-1)*P1207</f>
        <v>0</v>
      </c>
      <c r="R1207" s="96">
        <f t="shared" si="90"/>
        <v>0</v>
      </c>
      <c r="S1207" s="96" t="str">
        <f t="shared" si="91"/>
        <v/>
      </c>
      <c r="T1207" s="96" t="str">
        <f t="shared" si="92"/>
        <v/>
      </c>
    </row>
    <row r="1208" spans="1:20" ht="15" customHeight="1">
      <c r="A1208" s="101"/>
      <c r="B1208" s="102"/>
      <c r="C1208" s="102"/>
      <c r="D1208" s="102"/>
      <c r="E1208" s="102"/>
      <c r="F1208" s="102"/>
      <c r="G1208" s="103"/>
      <c r="H1208" s="102"/>
      <c r="I1208" s="49"/>
      <c r="J1208" s="95">
        <f t="shared" si="93"/>
        <v>0</v>
      </c>
      <c r="K1208" s="96">
        <f t="shared" si="94"/>
        <v>0</v>
      </c>
      <c r="L1208" s="96">
        <f>(D1208='SOLICITUD INSCRIPCIÓN'!$D$8)*1</f>
        <v>1</v>
      </c>
      <c r="M1208" s="96">
        <f>(RANK($L1208,$L$2:$L$1500,0)+COUNTIF($L$2:$L1208,L1208)-1)*L1208</f>
        <v>1207</v>
      </c>
      <c r="N1208" s="96">
        <f>((D1208='SOLICITUD INSCRIPCIÓN'!$D$8)*1)*J1208</f>
        <v>0</v>
      </c>
      <c r="O1208" s="96">
        <f>(RANK($N1208,$N$2:$N$1500,0)+COUNTIF($N$2:$N1208,N1208)-1)*N1208</f>
        <v>0</v>
      </c>
      <c r="P1208" s="96">
        <f>((D1208='SOLICITUD INSCRIPCIÓN'!$D$8)*1)*K1208</f>
        <v>0</v>
      </c>
      <c r="Q1208" s="96">
        <f>(RANK($P1208,$P$2:$P$1500,0)+COUNTIF($P$2:$P1208,P1208)-1)*P1208</f>
        <v>0</v>
      </c>
      <c r="R1208" s="96">
        <f t="shared" si="90"/>
        <v>0</v>
      </c>
      <c r="S1208" s="96" t="str">
        <f t="shared" si="91"/>
        <v/>
      </c>
      <c r="T1208" s="96" t="str">
        <f t="shared" si="92"/>
        <v/>
      </c>
    </row>
    <row r="1209" spans="1:20" ht="15" customHeight="1">
      <c r="A1209" s="101"/>
      <c r="B1209" s="102"/>
      <c r="C1209" s="102"/>
      <c r="D1209" s="102"/>
      <c r="E1209" s="102"/>
      <c r="F1209" s="102"/>
      <c r="G1209" s="103"/>
      <c r="H1209" s="102"/>
      <c r="I1209" s="49"/>
      <c r="J1209" s="95">
        <f t="shared" si="93"/>
        <v>0</v>
      </c>
      <c r="K1209" s="96">
        <f t="shared" si="94"/>
        <v>0</v>
      </c>
      <c r="L1209" s="96">
        <f>(D1209='SOLICITUD INSCRIPCIÓN'!$D$8)*1</f>
        <v>1</v>
      </c>
      <c r="M1209" s="96">
        <f>(RANK($L1209,$L$2:$L$1500,0)+COUNTIF($L$2:$L1209,L1209)-1)*L1209</f>
        <v>1208</v>
      </c>
      <c r="N1209" s="96">
        <f>((D1209='SOLICITUD INSCRIPCIÓN'!$D$8)*1)*J1209</f>
        <v>0</v>
      </c>
      <c r="O1209" s="96">
        <f>(RANK($N1209,$N$2:$N$1500,0)+COUNTIF($N$2:$N1209,N1209)-1)*N1209</f>
        <v>0</v>
      </c>
      <c r="P1209" s="96">
        <f>((D1209='SOLICITUD INSCRIPCIÓN'!$D$8)*1)*K1209</f>
        <v>0</v>
      </c>
      <c r="Q1209" s="96">
        <f>(RANK($P1209,$P$2:$P$1500,0)+COUNTIF($P$2:$P1209,P1209)-1)*P1209</f>
        <v>0</v>
      </c>
      <c r="R1209" s="96">
        <f t="shared" si="90"/>
        <v>0</v>
      </c>
      <c r="S1209" s="96" t="str">
        <f t="shared" si="91"/>
        <v/>
      </c>
      <c r="T1209" s="96" t="str">
        <f t="shared" si="92"/>
        <v/>
      </c>
    </row>
    <row r="1210" spans="1:20" ht="15" customHeight="1">
      <c r="A1210" s="101"/>
      <c r="B1210" s="102"/>
      <c r="C1210" s="102"/>
      <c r="D1210" s="102"/>
      <c r="E1210" s="102"/>
      <c r="F1210" s="102"/>
      <c r="G1210" s="103"/>
      <c r="H1210" s="102"/>
      <c r="I1210" s="49"/>
      <c r="J1210" s="95">
        <f t="shared" si="93"/>
        <v>0</v>
      </c>
      <c r="K1210" s="96">
        <f t="shared" si="94"/>
        <v>0</v>
      </c>
      <c r="L1210" s="96">
        <f>(D1210='SOLICITUD INSCRIPCIÓN'!$D$8)*1</f>
        <v>1</v>
      </c>
      <c r="M1210" s="96">
        <f>(RANK($L1210,$L$2:$L$1500,0)+COUNTIF($L$2:$L1210,L1210)-1)*L1210</f>
        <v>1209</v>
      </c>
      <c r="N1210" s="96">
        <f>((D1210='SOLICITUD INSCRIPCIÓN'!$D$8)*1)*J1210</f>
        <v>0</v>
      </c>
      <c r="O1210" s="96">
        <f>(RANK($N1210,$N$2:$N$1500,0)+COUNTIF($N$2:$N1210,N1210)-1)*N1210</f>
        <v>0</v>
      </c>
      <c r="P1210" s="96">
        <f>((D1210='SOLICITUD INSCRIPCIÓN'!$D$8)*1)*K1210</f>
        <v>0</v>
      </c>
      <c r="Q1210" s="96">
        <f>(RANK($P1210,$P$2:$P$1500,0)+COUNTIF($P$2:$P1210,P1210)-1)*P1210</f>
        <v>0</v>
      </c>
      <c r="R1210" s="96">
        <f t="shared" si="90"/>
        <v>0</v>
      </c>
      <c r="S1210" s="96" t="str">
        <f t="shared" si="91"/>
        <v/>
      </c>
      <c r="T1210" s="96" t="str">
        <f t="shared" si="92"/>
        <v/>
      </c>
    </row>
    <row r="1211" spans="1:20" ht="15" customHeight="1">
      <c r="A1211" s="101"/>
      <c r="B1211" s="102"/>
      <c r="C1211" s="102"/>
      <c r="D1211" s="102"/>
      <c r="E1211" s="102"/>
      <c r="F1211" s="102"/>
      <c r="G1211" s="103"/>
      <c r="H1211" s="102"/>
      <c r="I1211" s="49"/>
      <c r="J1211" s="95">
        <f t="shared" si="93"/>
        <v>0</v>
      </c>
      <c r="K1211" s="96">
        <f t="shared" si="94"/>
        <v>0</v>
      </c>
      <c r="L1211" s="96">
        <f>(D1211='SOLICITUD INSCRIPCIÓN'!$D$8)*1</f>
        <v>1</v>
      </c>
      <c r="M1211" s="96">
        <f>(RANK($L1211,$L$2:$L$1500,0)+COUNTIF($L$2:$L1211,L1211)-1)*L1211</f>
        <v>1210</v>
      </c>
      <c r="N1211" s="96">
        <f>((D1211='SOLICITUD INSCRIPCIÓN'!$D$8)*1)*J1211</f>
        <v>0</v>
      </c>
      <c r="O1211" s="96">
        <f>(RANK($N1211,$N$2:$N$1500,0)+COUNTIF($N$2:$N1211,N1211)-1)*N1211</f>
        <v>0</v>
      </c>
      <c r="P1211" s="96">
        <f>((D1211='SOLICITUD INSCRIPCIÓN'!$D$8)*1)*K1211</f>
        <v>0</v>
      </c>
      <c r="Q1211" s="96">
        <f>(RANK($P1211,$P$2:$P$1500,0)+COUNTIF($P$2:$P1211,P1211)-1)*P1211</f>
        <v>0</v>
      </c>
      <c r="R1211" s="96">
        <f t="shared" si="90"/>
        <v>0</v>
      </c>
      <c r="S1211" s="96" t="str">
        <f t="shared" si="91"/>
        <v/>
      </c>
      <c r="T1211" s="96" t="str">
        <f t="shared" si="92"/>
        <v/>
      </c>
    </row>
    <row r="1212" spans="1:20" ht="15" customHeight="1">
      <c r="A1212" s="101"/>
      <c r="B1212" s="102"/>
      <c r="C1212" s="102"/>
      <c r="D1212" s="102"/>
      <c r="E1212" s="102"/>
      <c r="F1212" s="102"/>
      <c r="G1212" s="103"/>
      <c r="H1212" s="102"/>
      <c r="I1212" s="49"/>
      <c r="J1212" s="95">
        <f t="shared" si="93"/>
        <v>0</v>
      </c>
      <c r="K1212" s="96">
        <f t="shared" si="94"/>
        <v>0</v>
      </c>
      <c r="L1212" s="96">
        <f>(D1212='SOLICITUD INSCRIPCIÓN'!$D$8)*1</f>
        <v>1</v>
      </c>
      <c r="M1212" s="96">
        <f>(RANK($L1212,$L$2:$L$1500,0)+COUNTIF($L$2:$L1212,L1212)-1)*L1212</f>
        <v>1211</v>
      </c>
      <c r="N1212" s="96">
        <f>((D1212='SOLICITUD INSCRIPCIÓN'!$D$8)*1)*J1212</f>
        <v>0</v>
      </c>
      <c r="O1212" s="96">
        <f>(RANK($N1212,$N$2:$N$1500,0)+COUNTIF($N$2:$N1212,N1212)-1)*N1212</f>
        <v>0</v>
      </c>
      <c r="P1212" s="96">
        <f>((D1212='SOLICITUD INSCRIPCIÓN'!$D$8)*1)*K1212</f>
        <v>0</v>
      </c>
      <c r="Q1212" s="96">
        <f>(RANK($P1212,$P$2:$P$1500,0)+COUNTIF($P$2:$P1212,P1212)-1)*P1212</f>
        <v>0</v>
      </c>
      <c r="R1212" s="96">
        <f t="shared" si="90"/>
        <v>0</v>
      </c>
      <c r="S1212" s="96" t="str">
        <f t="shared" si="91"/>
        <v/>
      </c>
      <c r="T1212" s="96" t="str">
        <f t="shared" si="92"/>
        <v/>
      </c>
    </row>
    <row r="1213" spans="1:20" ht="15" customHeight="1">
      <c r="A1213" s="101"/>
      <c r="B1213" s="102"/>
      <c r="C1213" s="102"/>
      <c r="D1213" s="102"/>
      <c r="E1213" s="102"/>
      <c r="F1213" s="102"/>
      <c r="G1213" s="103"/>
      <c r="H1213" s="102"/>
      <c r="I1213" s="49"/>
      <c r="J1213" s="95">
        <f t="shared" si="93"/>
        <v>0</v>
      </c>
      <c r="K1213" s="96">
        <f t="shared" si="94"/>
        <v>0</v>
      </c>
      <c r="L1213" s="96">
        <f>(D1213='SOLICITUD INSCRIPCIÓN'!$D$8)*1</f>
        <v>1</v>
      </c>
      <c r="M1213" s="96">
        <f>(RANK($L1213,$L$2:$L$1500,0)+COUNTIF($L$2:$L1213,L1213)-1)*L1213</f>
        <v>1212</v>
      </c>
      <c r="N1213" s="96">
        <f>((D1213='SOLICITUD INSCRIPCIÓN'!$D$8)*1)*J1213</f>
        <v>0</v>
      </c>
      <c r="O1213" s="96">
        <f>(RANK($N1213,$N$2:$N$1500,0)+COUNTIF($N$2:$N1213,N1213)-1)*N1213</f>
        <v>0</v>
      </c>
      <c r="P1213" s="96">
        <f>((D1213='SOLICITUD INSCRIPCIÓN'!$D$8)*1)*K1213</f>
        <v>0</v>
      </c>
      <c r="Q1213" s="96">
        <f>(RANK($P1213,$P$2:$P$1500,0)+COUNTIF($P$2:$P1213,P1213)-1)*P1213</f>
        <v>0</v>
      </c>
      <c r="R1213" s="96">
        <f t="shared" si="90"/>
        <v>0</v>
      </c>
      <c r="S1213" s="96" t="str">
        <f t="shared" si="91"/>
        <v/>
      </c>
      <c r="T1213" s="96" t="str">
        <f t="shared" si="92"/>
        <v/>
      </c>
    </row>
    <row r="1214" spans="1:20" ht="15" customHeight="1">
      <c r="A1214" s="101"/>
      <c r="B1214" s="102"/>
      <c r="C1214" s="102"/>
      <c r="D1214" s="102"/>
      <c r="E1214" s="102"/>
      <c r="F1214" s="102"/>
      <c r="G1214" s="103"/>
      <c r="H1214" s="102"/>
      <c r="I1214" s="49"/>
      <c r="J1214" s="95">
        <f t="shared" si="93"/>
        <v>0</v>
      </c>
      <c r="K1214" s="96">
        <f t="shared" si="94"/>
        <v>0</v>
      </c>
      <c r="L1214" s="96">
        <f>(D1214='SOLICITUD INSCRIPCIÓN'!$D$8)*1</f>
        <v>1</v>
      </c>
      <c r="M1214" s="96">
        <f>(RANK($L1214,$L$2:$L$1500,0)+COUNTIF($L$2:$L1214,L1214)-1)*L1214</f>
        <v>1213</v>
      </c>
      <c r="N1214" s="96">
        <f>((D1214='SOLICITUD INSCRIPCIÓN'!$D$8)*1)*J1214</f>
        <v>0</v>
      </c>
      <c r="O1214" s="96">
        <f>(RANK($N1214,$N$2:$N$1500,0)+COUNTIF($N$2:$N1214,N1214)-1)*N1214</f>
        <v>0</v>
      </c>
      <c r="P1214" s="96">
        <f>((D1214='SOLICITUD INSCRIPCIÓN'!$D$8)*1)*K1214</f>
        <v>0</v>
      </c>
      <c r="Q1214" s="96">
        <f>(RANK($P1214,$P$2:$P$1500,0)+COUNTIF($P$2:$P1214,P1214)-1)*P1214</f>
        <v>0</v>
      </c>
      <c r="R1214" s="96">
        <f t="shared" si="90"/>
        <v>0</v>
      </c>
      <c r="S1214" s="96" t="str">
        <f t="shared" si="91"/>
        <v/>
      </c>
      <c r="T1214" s="96" t="str">
        <f t="shared" si="92"/>
        <v/>
      </c>
    </row>
    <row r="1215" spans="1:20" ht="15" customHeight="1">
      <c r="A1215" s="101"/>
      <c r="B1215" s="102"/>
      <c r="C1215" s="102"/>
      <c r="D1215" s="102"/>
      <c r="E1215" s="102"/>
      <c r="F1215" s="102"/>
      <c r="G1215" s="103"/>
      <c r="H1215" s="102"/>
      <c r="I1215" s="49"/>
      <c r="J1215" s="95">
        <f t="shared" si="93"/>
        <v>0</v>
      </c>
      <c r="K1215" s="96">
        <f t="shared" si="94"/>
        <v>0</v>
      </c>
      <c r="L1215" s="96">
        <f>(D1215='SOLICITUD INSCRIPCIÓN'!$D$8)*1</f>
        <v>1</v>
      </c>
      <c r="M1215" s="96">
        <f>(RANK($L1215,$L$2:$L$1500,0)+COUNTIF($L$2:$L1215,L1215)-1)*L1215</f>
        <v>1214</v>
      </c>
      <c r="N1215" s="96">
        <f>((D1215='SOLICITUD INSCRIPCIÓN'!$D$8)*1)*J1215</f>
        <v>0</v>
      </c>
      <c r="O1215" s="96">
        <f>(RANK($N1215,$N$2:$N$1500,0)+COUNTIF($N$2:$N1215,N1215)-1)*N1215</f>
        <v>0</v>
      </c>
      <c r="P1215" s="96">
        <f>((D1215='SOLICITUD INSCRIPCIÓN'!$D$8)*1)*K1215</f>
        <v>0</v>
      </c>
      <c r="Q1215" s="96">
        <f>(RANK($P1215,$P$2:$P$1500,0)+COUNTIF($P$2:$P1215,P1215)-1)*P1215</f>
        <v>0</v>
      </c>
      <c r="R1215" s="96">
        <f t="shared" si="90"/>
        <v>0</v>
      </c>
      <c r="S1215" s="96" t="str">
        <f t="shared" si="91"/>
        <v/>
      </c>
      <c r="T1215" s="96" t="str">
        <f t="shared" si="92"/>
        <v/>
      </c>
    </row>
    <row r="1216" spans="1:20" ht="15" customHeight="1">
      <c r="A1216" s="101"/>
      <c r="B1216" s="102"/>
      <c r="C1216" s="102"/>
      <c r="D1216" s="102"/>
      <c r="E1216" s="102"/>
      <c r="F1216" s="102"/>
      <c r="G1216" s="103"/>
      <c r="H1216" s="102"/>
      <c r="I1216" s="49"/>
      <c r="J1216" s="95">
        <f t="shared" si="93"/>
        <v>0</v>
      </c>
      <c r="K1216" s="96">
        <f t="shared" si="94"/>
        <v>0</v>
      </c>
      <c r="L1216" s="96">
        <f>(D1216='SOLICITUD INSCRIPCIÓN'!$D$8)*1</f>
        <v>1</v>
      </c>
      <c r="M1216" s="96">
        <f>(RANK($L1216,$L$2:$L$1500,0)+COUNTIF($L$2:$L1216,L1216)-1)*L1216</f>
        <v>1215</v>
      </c>
      <c r="N1216" s="96">
        <f>((D1216='SOLICITUD INSCRIPCIÓN'!$D$8)*1)*J1216</f>
        <v>0</v>
      </c>
      <c r="O1216" s="96">
        <f>(RANK($N1216,$N$2:$N$1500,0)+COUNTIF($N$2:$N1216,N1216)-1)*N1216</f>
        <v>0</v>
      </c>
      <c r="P1216" s="96">
        <f>((D1216='SOLICITUD INSCRIPCIÓN'!$D$8)*1)*K1216</f>
        <v>0</v>
      </c>
      <c r="Q1216" s="96">
        <f>(RANK($P1216,$P$2:$P$1500,0)+COUNTIF($P$2:$P1216,P1216)-1)*P1216</f>
        <v>0</v>
      </c>
      <c r="R1216" s="96">
        <f t="shared" si="90"/>
        <v>0</v>
      </c>
      <c r="S1216" s="96" t="str">
        <f t="shared" si="91"/>
        <v/>
      </c>
      <c r="T1216" s="96" t="str">
        <f t="shared" si="92"/>
        <v/>
      </c>
    </row>
    <row r="1217" spans="1:20" ht="15" customHeight="1">
      <c r="A1217" s="101"/>
      <c r="B1217" s="102"/>
      <c r="C1217" s="102"/>
      <c r="D1217" s="102"/>
      <c r="E1217" s="102"/>
      <c r="F1217" s="102"/>
      <c r="G1217" s="103"/>
      <c r="H1217" s="102"/>
      <c r="I1217" s="49"/>
      <c r="J1217" s="95">
        <f t="shared" si="93"/>
        <v>0</v>
      </c>
      <c r="K1217" s="96">
        <f t="shared" si="94"/>
        <v>0</v>
      </c>
      <c r="L1217" s="96">
        <f>(D1217='SOLICITUD INSCRIPCIÓN'!$D$8)*1</f>
        <v>1</v>
      </c>
      <c r="M1217" s="96">
        <f>(RANK($L1217,$L$2:$L$1500,0)+COUNTIF($L$2:$L1217,L1217)-1)*L1217</f>
        <v>1216</v>
      </c>
      <c r="N1217" s="96">
        <f>((D1217='SOLICITUD INSCRIPCIÓN'!$D$8)*1)*J1217</f>
        <v>0</v>
      </c>
      <c r="O1217" s="96">
        <f>(RANK($N1217,$N$2:$N$1500,0)+COUNTIF($N$2:$N1217,N1217)-1)*N1217</f>
        <v>0</v>
      </c>
      <c r="P1217" s="96">
        <f>((D1217='SOLICITUD INSCRIPCIÓN'!$D$8)*1)*K1217</f>
        <v>0</v>
      </c>
      <c r="Q1217" s="96">
        <f>(RANK($P1217,$P$2:$P$1500,0)+COUNTIF($P$2:$P1217,P1217)-1)*P1217</f>
        <v>0</v>
      </c>
      <c r="R1217" s="96">
        <f t="shared" si="90"/>
        <v>0</v>
      </c>
      <c r="S1217" s="96" t="str">
        <f t="shared" si="91"/>
        <v/>
      </c>
      <c r="T1217" s="96" t="str">
        <f t="shared" si="92"/>
        <v/>
      </c>
    </row>
    <row r="1218" spans="1:20" ht="15" customHeight="1">
      <c r="A1218" s="101"/>
      <c r="B1218" s="102"/>
      <c r="C1218" s="102"/>
      <c r="D1218" s="102"/>
      <c r="E1218" s="102"/>
      <c r="F1218" s="102"/>
      <c r="G1218" s="103"/>
      <c r="H1218" s="102"/>
      <c r="I1218" s="49"/>
      <c r="J1218" s="95">
        <f t="shared" si="93"/>
        <v>0</v>
      </c>
      <c r="K1218" s="96">
        <f t="shared" si="94"/>
        <v>0</v>
      </c>
      <c r="L1218" s="96">
        <f>(D1218='SOLICITUD INSCRIPCIÓN'!$D$8)*1</f>
        <v>1</v>
      </c>
      <c r="M1218" s="96">
        <f>(RANK($L1218,$L$2:$L$1500,0)+COUNTIF($L$2:$L1218,L1218)-1)*L1218</f>
        <v>1217</v>
      </c>
      <c r="N1218" s="96">
        <f>((D1218='SOLICITUD INSCRIPCIÓN'!$D$8)*1)*J1218</f>
        <v>0</v>
      </c>
      <c r="O1218" s="96">
        <f>(RANK($N1218,$N$2:$N$1500,0)+COUNTIF($N$2:$N1218,N1218)-1)*N1218</f>
        <v>0</v>
      </c>
      <c r="P1218" s="96">
        <f>((D1218='SOLICITUD INSCRIPCIÓN'!$D$8)*1)*K1218</f>
        <v>0</v>
      </c>
      <c r="Q1218" s="96">
        <f>(RANK($P1218,$P$2:$P$1500,0)+COUNTIF($P$2:$P1218,P1218)-1)*P1218</f>
        <v>0</v>
      </c>
      <c r="R1218" s="96">
        <f t="shared" ref="R1218:R1281" si="95">IFERROR(INDEX(registros,MATCH(ROW()-1,$M$2:$M$1500,0),1),"")</f>
        <v>0</v>
      </c>
      <c r="S1218" s="96" t="str">
        <f t="shared" ref="S1218:S1281" si="96">IFERROR(INDEX(registros,MATCH(ROW()-1,$O$2:$O$1500,0),1),"")</f>
        <v/>
      </c>
      <c r="T1218" s="96" t="str">
        <f t="shared" ref="T1218:T1281" si="97">IFERROR(INDEX(registros,MATCH(ROW()-1,$Q$2:$Q$1500,0),1),"")</f>
        <v/>
      </c>
    </row>
    <row r="1219" spans="1:20" ht="15" customHeight="1">
      <c r="A1219" s="101"/>
      <c r="B1219" s="102"/>
      <c r="C1219" s="102"/>
      <c r="D1219" s="102"/>
      <c r="E1219" s="102"/>
      <c r="F1219" s="102"/>
      <c r="G1219" s="103"/>
      <c r="H1219" s="102"/>
      <c r="I1219" s="49"/>
      <c r="J1219" s="95">
        <f t="shared" ref="J1219:J1282" si="98">(I1219=$J$1)*1</f>
        <v>0</v>
      </c>
      <c r="K1219" s="96">
        <f t="shared" ref="K1219:K1282" si="99">(I1219=$K$1)*1</f>
        <v>0</v>
      </c>
      <c r="L1219" s="96">
        <f>(D1219='SOLICITUD INSCRIPCIÓN'!$D$8)*1</f>
        <v>1</v>
      </c>
      <c r="M1219" s="96">
        <f>(RANK($L1219,$L$2:$L$1500,0)+COUNTIF($L$2:$L1219,L1219)-1)*L1219</f>
        <v>1218</v>
      </c>
      <c r="N1219" s="96">
        <f>((D1219='SOLICITUD INSCRIPCIÓN'!$D$8)*1)*J1219</f>
        <v>0</v>
      </c>
      <c r="O1219" s="96">
        <f>(RANK($N1219,$N$2:$N$1500,0)+COUNTIF($N$2:$N1219,N1219)-1)*N1219</f>
        <v>0</v>
      </c>
      <c r="P1219" s="96">
        <f>((D1219='SOLICITUD INSCRIPCIÓN'!$D$8)*1)*K1219</f>
        <v>0</v>
      </c>
      <c r="Q1219" s="96">
        <f>(RANK($P1219,$P$2:$P$1500,0)+COUNTIF($P$2:$P1219,P1219)-1)*P1219</f>
        <v>0</v>
      </c>
      <c r="R1219" s="96">
        <f t="shared" si="95"/>
        <v>0</v>
      </c>
      <c r="S1219" s="96" t="str">
        <f t="shared" si="96"/>
        <v/>
      </c>
      <c r="T1219" s="96" t="str">
        <f t="shared" si="97"/>
        <v/>
      </c>
    </row>
    <row r="1220" spans="1:20" ht="15" customHeight="1">
      <c r="A1220" s="101"/>
      <c r="B1220" s="102"/>
      <c r="C1220" s="102"/>
      <c r="D1220" s="102"/>
      <c r="E1220" s="102"/>
      <c r="F1220" s="102"/>
      <c r="G1220" s="103"/>
      <c r="H1220" s="102"/>
      <c r="I1220" s="49"/>
      <c r="J1220" s="95">
        <f t="shared" si="98"/>
        <v>0</v>
      </c>
      <c r="K1220" s="96">
        <f t="shared" si="99"/>
        <v>0</v>
      </c>
      <c r="L1220" s="96">
        <f>(D1220='SOLICITUD INSCRIPCIÓN'!$D$8)*1</f>
        <v>1</v>
      </c>
      <c r="M1220" s="96">
        <f>(RANK($L1220,$L$2:$L$1500,0)+COUNTIF($L$2:$L1220,L1220)-1)*L1220</f>
        <v>1219</v>
      </c>
      <c r="N1220" s="96">
        <f>((D1220='SOLICITUD INSCRIPCIÓN'!$D$8)*1)*J1220</f>
        <v>0</v>
      </c>
      <c r="O1220" s="96">
        <f>(RANK($N1220,$N$2:$N$1500,0)+COUNTIF($N$2:$N1220,N1220)-1)*N1220</f>
        <v>0</v>
      </c>
      <c r="P1220" s="96">
        <f>((D1220='SOLICITUD INSCRIPCIÓN'!$D$8)*1)*K1220</f>
        <v>0</v>
      </c>
      <c r="Q1220" s="96">
        <f>(RANK($P1220,$P$2:$P$1500,0)+COUNTIF($P$2:$P1220,P1220)-1)*P1220</f>
        <v>0</v>
      </c>
      <c r="R1220" s="96">
        <f t="shared" si="95"/>
        <v>0</v>
      </c>
      <c r="S1220" s="96" t="str">
        <f t="shared" si="96"/>
        <v/>
      </c>
      <c r="T1220" s="96" t="str">
        <f t="shared" si="97"/>
        <v/>
      </c>
    </row>
    <row r="1221" spans="1:20" ht="15" customHeight="1">
      <c r="A1221" s="101"/>
      <c r="B1221" s="102"/>
      <c r="C1221" s="102"/>
      <c r="D1221" s="102"/>
      <c r="E1221" s="102"/>
      <c r="F1221" s="102"/>
      <c r="G1221" s="103"/>
      <c r="H1221" s="102"/>
      <c r="I1221" s="49"/>
      <c r="J1221" s="95">
        <f t="shared" si="98"/>
        <v>0</v>
      </c>
      <c r="K1221" s="96">
        <f t="shared" si="99"/>
        <v>0</v>
      </c>
      <c r="L1221" s="96">
        <f>(D1221='SOLICITUD INSCRIPCIÓN'!$D$8)*1</f>
        <v>1</v>
      </c>
      <c r="M1221" s="96">
        <f>(RANK($L1221,$L$2:$L$1500,0)+COUNTIF($L$2:$L1221,L1221)-1)*L1221</f>
        <v>1220</v>
      </c>
      <c r="N1221" s="96">
        <f>((D1221='SOLICITUD INSCRIPCIÓN'!$D$8)*1)*J1221</f>
        <v>0</v>
      </c>
      <c r="O1221" s="96">
        <f>(RANK($N1221,$N$2:$N$1500,0)+COUNTIF($N$2:$N1221,N1221)-1)*N1221</f>
        <v>0</v>
      </c>
      <c r="P1221" s="96">
        <f>((D1221='SOLICITUD INSCRIPCIÓN'!$D$8)*1)*K1221</f>
        <v>0</v>
      </c>
      <c r="Q1221" s="96">
        <f>(RANK($P1221,$P$2:$P$1500,0)+COUNTIF($P$2:$P1221,P1221)-1)*P1221</f>
        <v>0</v>
      </c>
      <c r="R1221" s="96">
        <f t="shared" si="95"/>
        <v>0</v>
      </c>
      <c r="S1221" s="96" t="str">
        <f t="shared" si="96"/>
        <v/>
      </c>
      <c r="T1221" s="96" t="str">
        <f t="shared" si="97"/>
        <v/>
      </c>
    </row>
    <row r="1222" spans="1:20" ht="15" customHeight="1">
      <c r="A1222" s="101"/>
      <c r="B1222" s="102"/>
      <c r="C1222" s="102"/>
      <c r="D1222" s="102"/>
      <c r="E1222" s="102"/>
      <c r="F1222" s="102"/>
      <c r="G1222" s="103"/>
      <c r="H1222" s="102"/>
      <c r="I1222" s="49"/>
      <c r="J1222" s="95">
        <f t="shared" si="98"/>
        <v>0</v>
      </c>
      <c r="K1222" s="96">
        <f t="shared" si="99"/>
        <v>0</v>
      </c>
      <c r="L1222" s="96">
        <f>(D1222='SOLICITUD INSCRIPCIÓN'!$D$8)*1</f>
        <v>1</v>
      </c>
      <c r="M1222" s="96">
        <f>(RANK($L1222,$L$2:$L$1500,0)+COUNTIF($L$2:$L1222,L1222)-1)*L1222</f>
        <v>1221</v>
      </c>
      <c r="N1222" s="96">
        <f>((D1222='SOLICITUD INSCRIPCIÓN'!$D$8)*1)*J1222</f>
        <v>0</v>
      </c>
      <c r="O1222" s="96">
        <f>(RANK($N1222,$N$2:$N$1500,0)+COUNTIF($N$2:$N1222,N1222)-1)*N1222</f>
        <v>0</v>
      </c>
      <c r="P1222" s="96">
        <f>((D1222='SOLICITUD INSCRIPCIÓN'!$D$8)*1)*K1222</f>
        <v>0</v>
      </c>
      <c r="Q1222" s="96">
        <f>(RANK($P1222,$P$2:$P$1500,0)+COUNTIF($P$2:$P1222,P1222)-1)*P1222</f>
        <v>0</v>
      </c>
      <c r="R1222" s="96">
        <f t="shared" si="95"/>
        <v>0</v>
      </c>
      <c r="S1222" s="96" t="str">
        <f t="shared" si="96"/>
        <v/>
      </c>
      <c r="T1222" s="96" t="str">
        <f t="shared" si="97"/>
        <v/>
      </c>
    </row>
    <row r="1223" spans="1:20" ht="15" customHeight="1">
      <c r="A1223" s="101"/>
      <c r="B1223" s="102"/>
      <c r="C1223" s="102"/>
      <c r="D1223" s="102"/>
      <c r="E1223" s="102"/>
      <c r="F1223" s="102"/>
      <c r="G1223" s="103"/>
      <c r="H1223" s="102"/>
      <c r="I1223" s="49"/>
      <c r="J1223" s="95">
        <f t="shared" si="98"/>
        <v>0</v>
      </c>
      <c r="K1223" s="96">
        <f t="shared" si="99"/>
        <v>0</v>
      </c>
      <c r="L1223" s="96">
        <f>(D1223='SOLICITUD INSCRIPCIÓN'!$D$8)*1</f>
        <v>1</v>
      </c>
      <c r="M1223" s="96">
        <f>(RANK($L1223,$L$2:$L$1500,0)+COUNTIF($L$2:$L1223,L1223)-1)*L1223</f>
        <v>1222</v>
      </c>
      <c r="N1223" s="96">
        <f>((D1223='SOLICITUD INSCRIPCIÓN'!$D$8)*1)*J1223</f>
        <v>0</v>
      </c>
      <c r="O1223" s="96">
        <f>(RANK($N1223,$N$2:$N$1500,0)+COUNTIF($N$2:$N1223,N1223)-1)*N1223</f>
        <v>0</v>
      </c>
      <c r="P1223" s="96">
        <f>((D1223='SOLICITUD INSCRIPCIÓN'!$D$8)*1)*K1223</f>
        <v>0</v>
      </c>
      <c r="Q1223" s="96">
        <f>(RANK($P1223,$P$2:$P$1500,0)+COUNTIF($P$2:$P1223,P1223)-1)*P1223</f>
        <v>0</v>
      </c>
      <c r="R1223" s="96">
        <f t="shared" si="95"/>
        <v>0</v>
      </c>
      <c r="S1223" s="96" t="str">
        <f t="shared" si="96"/>
        <v/>
      </c>
      <c r="T1223" s="96" t="str">
        <f t="shared" si="97"/>
        <v/>
      </c>
    </row>
    <row r="1224" spans="1:20" ht="15" customHeight="1">
      <c r="A1224" s="101"/>
      <c r="B1224" s="102"/>
      <c r="C1224" s="102"/>
      <c r="D1224" s="102"/>
      <c r="E1224" s="102"/>
      <c r="F1224" s="102"/>
      <c r="G1224" s="103"/>
      <c r="H1224" s="102"/>
      <c r="I1224" s="49"/>
      <c r="J1224" s="95">
        <f t="shared" si="98"/>
        <v>0</v>
      </c>
      <c r="K1224" s="96">
        <f t="shared" si="99"/>
        <v>0</v>
      </c>
      <c r="L1224" s="96">
        <f>(D1224='SOLICITUD INSCRIPCIÓN'!$D$8)*1</f>
        <v>1</v>
      </c>
      <c r="M1224" s="96">
        <f>(RANK($L1224,$L$2:$L$1500,0)+COUNTIF($L$2:$L1224,L1224)-1)*L1224</f>
        <v>1223</v>
      </c>
      <c r="N1224" s="96">
        <f>((D1224='SOLICITUD INSCRIPCIÓN'!$D$8)*1)*J1224</f>
        <v>0</v>
      </c>
      <c r="O1224" s="96">
        <f>(RANK($N1224,$N$2:$N$1500,0)+COUNTIF($N$2:$N1224,N1224)-1)*N1224</f>
        <v>0</v>
      </c>
      <c r="P1224" s="96">
        <f>((D1224='SOLICITUD INSCRIPCIÓN'!$D$8)*1)*K1224</f>
        <v>0</v>
      </c>
      <c r="Q1224" s="96">
        <f>(RANK($P1224,$P$2:$P$1500,0)+COUNTIF($P$2:$P1224,P1224)-1)*P1224</f>
        <v>0</v>
      </c>
      <c r="R1224" s="96">
        <f t="shared" si="95"/>
        <v>0</v>
      </c>
      <c r="S1224" s="96" t="str">
        <f t="shared" si="96"/>
        <v/>
      </c>
      <c r="T1224" s="96" t="str">
        <f t="shared" si="97"/>
        <v/>
      </c>
    </row>
    <row r="1225" spans="1:20" ht="15" customHeight="1">
      <c r="A1225" s="101"/>
      <c r="B1225" s="102"/>
      <c r="C1225" s="102"/>
      <c r="D1225" s="102"/>
      <c r="E1225" s="102"/>
      <c r="F1225" s="102"/>
      <c r="G1225" s="103"/>
      <c r="H1225" s="102"/>
      <c r="I1225" s="49"/>
      <c r="J1225" s="95">
        <f t="shared" si="98"/>
        <v>0</v>
      </c>
      <c r="K1225" s="96">
        <f t="shared" si="99"/>
        <v>0</v>
      </c>
      <c r="L1225" s="96">
        <f>(D1225='SOLICITUD INSCRIPCIÓN'!$D$8)*1</f>
        <v>1</v>
      </c>
      <c r="M1225" s="96">
        <f>(RANK($L1225,$L$2:$L$1500,0)+COUNTIF($L$2:$L1225,L1225)-1)*L1225</f>
        <v>1224</v>
      </c>
      <c r="N1225" s="96">
        <f>((D1225='SOLICITUD INSCRIPCIÓN'!$D$8)*1)*J1225</f>
        <v>0</v>
      </c>
      <c r="O1225" s="96">
        <f>(RANK($N1225,$N$2:$N$1500,0)+COUNTIF($N$2:$N1225,N1225)-1)*N1225</f>
        <v>0</v>
      </c>
      <c r="P1225" s="96">
        <f>((D1225='SOLICITUD INSCRIPCIÓN'!$D$8)*1)*K1225</f>
        <v>0</v>
      </c>
      <c r="Q1225" s="96">
        <f>(RANK($P1225,$P$2:$P$1500,0)+COUNTIF($P$2:$P1225,P1225)-1)*P1225</f>
        <v>0</v>
      </c>
      <c r="R1225" s="96">
        <f t="shared" si="95"/>
        <v>0</v>
      </c>
      <c r="S1225" s="96" t="str">
        <f t="shared" si="96"/>
        <v/>
      </c>
      <c r="T1225" s="96" t="str">
        <f t="shared" si="97"/>
        <v/>
      </c>
    </row>
    <row r="1226" spans="1:20" ht="15" customHeight="1">
      <c r="A1226" s="101"/>
      <c r="B1226" s="102"/>
      <c r="C1226" s="102"/>
      <c r="D1226" s="102"/>
      <c r="E1226" s="102"/>
      <c r="F1226" s="102"/>
      <c r="G1226" s="103"/>
      <c r="H1226" s="102"/>
      <c r="I1226" s="49"/>
      <c r="J1226" s="95">
        <f t="shared" si="98"/>
        <v>0</v>
      </c>
      <c r="K1226" s="96">
        <f t="shared" si="99"/>
        <v>0</v>
      </c>
      <c r="L1226" s="96">
        <f>(D1226='SOLICITUD INSCRIPCIÓN'!$D$8)*1</f>
        <v>1</v>
      </c>
      <c r="M1226" s="96">
        <f>(RANK($L1226,$L$2:$L$1500,0)+COUNTIF($L$2:$L1226,L1226)-1)*L1226</f>
        <v>1225</v>
      </c>
      <c r="N1226" s="96">
        <f>((D1226='SOLICITUD INSCRIPCIÓN'!$D$8)*1)*J1226</f>
        <v>0</v>
      </c>
      <c r="O1226" s="96">
        <f>(RANK($N1226,$N$2:$N$1500,0)+COUNTIF($N$2:$N1226,N1226)-1)*N1226</f>
        <v>0</v>
      </c>
      <c r="P1226" s="96">
        <f>((D1226='SOLICITUD INSCRIPCIÓN'!$D$8)*1)*K1226</f>
        <v>0</v>
      </c>
      <c r="Q1226" s="96">
        <f>(RANK($P1226,$P$2:$P$1500,0)+COUNTIF($P$2:$P1226,P1226)-1)*P1226</f>
        <v>0</v>
      </c>
      <c r="R1226" s="96">
        <f t="shared" si="95"/>
        <v>0</v>
      </c>
      <c r="S1226" s="96" t="str">
        <f t="shared" si="96"/>
        <v/>
      </c>
      <c r="T1226" s="96" t="str">
        <f t="shared" si="97"/>
        <v/>
      </c>
    </row>
    <row r="1227" spans="1:20" ht="15" customHeight="1">
      <c r="A1227" s="101"/>
      <c r="B1227" s="102"/>
      <c r="C1227" s="102"/>
      <c r="D1227" s="102"/>
      <c r="E1227" s="102"/>
      <c r="F1227" s="102"/>
      <c r="G1227" s="103"/>
      <c r="H1227" s="102"/>
      <c r="I1227" s="49"/>
      <c r="J1227" s="95">
        <f t="shared" si="98"/>
        <v>0</v>
      </c>
      <c r="K1227" s="96">
        <f t="shared" si="99"/>
        <v>0</v>
      </c>
      <c r="L1227" s="96">
        <f>(D1227='SOLICITUD INSCRIPCIÓN'!$D$8)*1</f>
        <v>1</v>
      </c>
      <c r="M1227" s="96">
        <f>(RANK($L1227,$L$2:$L$1500,0)+COUNTIF($L$2:$L1227,L1227)-1)*L1227</f>
        <v>1226</v>
      </c>
      <c r="N1227" s="96">
        <f>((D1227='SOLICITUD INSCRIPCIÓN'!$D$8)*1)*J1227</f>
        <v>0</v>
      </c>
      <c r="O1227" s="96">
        <f>(RANK($N1227,$N$2:$N$1500,0)+COUNTIF($N$2:$N1227,N1227)-1)*N1227</f>
        <v>0</v>
      </c>
      <c r="P1227" s="96">
        <f>((D1227='SOLICITUD INSCRIPCIÓN'!$D$8)*1)*K1227</f>
        <v>0</v>
      </c>
      <c r="Q1227" s="96">
        <f>(RANK($P1227,$P$2:$P$1500,0)+COUNTIF($P$2:$P1227,P1227)-1)*P1227</f>
        <v>0</v>
      </c>
      <c r="R1227" s="96">
        <f t="shared" si="95"/>
        <v>0</v>
      </c>
      <c r="S1227" s="96" t="str">
        <f t="shared" si="96"/>
        <v/>
      </c>
      <c r="T1227" s="96" t="str">
        <f t="shared" si="97"/>
        <v/>
      </c>
    </row>
    <row r="1228" spans="1:20" ht="15" customHeight="1">
      <c r="A1228" s="101"/>
      <c r="B1228" s="102"/>
      <c r="C1228" s="102"/>
      <c r="D1228" s="102"/>
      <c r="E1228" s="102"/>
      <c r="F1228" s="102"/>
      <c r="G1228" s="103"/>
      <c r="H1228" s="102"/>
      <c r="I1228" s="49"/>
      <c r="J1228" s="95">
        <f t="shared" si="98"/>
        <v>0</v>
      </c>
      <c r="K1228" s="96">
        <f t="shared" si="99"/>
        <v>0</v>
      </c>
      <c r="L1228" s="96">
        <f>(D1228='SOLICITUD INSCRIPCIÓN'!$D$8)*1</f>
        <v>1</v>
      </c>
      <c r="M1228" s="96">
        <f>(RANK($L1228,$L$2:$L$1500,0)+COUNTIF($L$2:$L1228,L1228)-1)*L1228</f>
        <v>1227</v>
      </c>
      <c r="N1228" s="96">
        <f>((D1228='SOLICITUD INSCRIPCIÓN'!$D$8)*1)*J1228</f>
        <v>0</v>
      </c>
      <c r="O1228" s="96">
        <f>(RANK($N1228,$N$2:$N$1500,0)+COUNTIF($N$2:$N1228,N1228)-1)*N1228</f>
        <v>0</v>
      </c>
      <c r="P1228" s="96">
        <f>((D1228='SOLICITUD INSCRIPCIÓN'!$D$8)*1)*K1228</f>
        <v>0</v>
      </c>
      <c r="Q1228" s="96">
        <f>(RANK($P1228,$P$2:$P$1500,0)+COUNTIF($P$2:$P1228,P1228)-1)*P1228</f>
        <v>0</v>
      </c>
      <c r="R1228" s="96">
        <f t="shared" si="95"/>
        <v>0</v>
      </c>
      <c r="S1228" s="96" t="str">
        <f t="shared" si="96"/>
        <v/>
      </c>
      <c r="T1228" s="96" t="str">
        <f t="shared" si="97"/>
        <v/>
      </c>
    </row>
    <row r="1229" spans="1:20" ht="15" customHeight="1">
      <c r="A1229" s="101"/>
      <c r="B1229" s="102"/>
      <c r="C1229" s="102"/>
      <c r="D1229" s="102"/>
      <c r="E1229" s="102"/>
      <c r="F1229" s="102"/>
      <c r="G1229" s="103"/>
      <c r="H1229" s="102"/>
      <c r="I1229" s="49"/>
      <c r="J1229" s="95">
        <f t="shared" si="98"/>
        <v>0</v>
      </c>
      <c r="K1229" s="96">
        <f t="shared" si="99"/>
        <v>0</v>
      </c>
      <c r="L1229" s="96">
        <f>(D1229='SOLICITUD INSCRIPCIÓN'!$D$8)*1</f>
        <v>1</v>
      </c>
      <c r="M1229" s="96">
        <f>(RANK($L1229,$L$2:$L$1500,0)+COUNTIF($L$2:$L1229,L1229)-1)*L1229</f>
        <v>1228</v>
      </c>
      <c r="N1229" s="96">
        <f>((D1229='SOLICITUD INSCRIPCIÓN'!$D$8)*1)*J1229</f>
        <v>0</v>
      </c>
      <c r="O1229" s="96">
        <f>(RANK($N1229,$N$2:$N$1500,0)+COUNTIF($N$2:$N1229,N1229)-1)*N1229</f>
        <v>0</v>
      </c>
      <c r="P1229" s="96">
        <f>((D1229='SOLICITUD INSCRIPCIÓN'!$D$8)*1)*K1229</f>
        <v>0</v>
      </c>
      <c r="Q1229" s="96">
        <f>(RANK($P1229,$P$2:$P$1500,0)+COUNTIF($P$2:$P1229,P1229)-1)*P1229</f>
        <v>0</v>
      </c>
      <c r="R1229" s="96">
        <f t="shared" si="95"/>
        <v>0</v>
      </c>
      <c r="S1229" s="96" t="str">
        <f t="shared" si="96"/>
        <v/>
      </c>
      <c r="T1229" s="96" t="str">
        <f t="shared" si="97"/>
        <v/>
      </c>
    </row>
    <row r="1230" spans="1:20" ht="15" customHeight="1">
      <c r="A1230" s="101"/>
      <c r="B1230" s="102"/>
      <c r="C1230" s="102"/>
      <c r="D1230" s="102"/>
      <c r="E1230" s="102"/>
      <c r="F1230" s="102"/>
      <c r="G1230" s="103"/>
      <c r="H1230" s="102"/>
      <c r="I1230" s="49"/>
      <c r="J1230" s="95">
        <f t="shared" si="98"/>
        <v>0</v>
      </c>
      <c r="K1230" s="96">
        <f t="shared" si="99"/>
        <v>0</v>
      </c>
      <c r="L1230" s="96">
        <f>(D1230='SOLICITUD INSCRIPCIÓN'!$D$8)*1</f>
        <v>1</v>
      </c>
      <c r="M1230" s="96">
        <f>(RANK($L1230,$L$2:$L$1500,0)+COUNTIF($L$2:$L1230,L1230)-1)*L1230</f>
        <v>1229</v>
      </c>
      <c r="N1230" s="96">
        <f>((D1230='SOLICITUD INSCRIPCIÓN'!$D$8)*1)*J1230</f>
        <v>0</v>
      </c>
      <c r="O1230" s="96">
        <f>(RANK($N1230,$N$2:$N$1500,0)+COUNTIF($N$2:$N1230,N1230)-1)*N1230</f>
        <v>0</v>
      </c>
      <c r="P1230" s="96">
        <f>((D1230='SOLICITUD INSCRIPCIÓN'!$D$8)*1)*K1230</f>
        <v>0</v>
      </c>
      <c r="Q1230" s="96">
        <f>(RANK($P1230,$P$2:$P$1500,0)+COUNTIF($P$2:$P1230,P1230)-1)*P1230</f>
        <v>0</v>
      </c>
      <c r="R1230" s="96">
        <f t="shared" si="95"/>
        <v>0</v>
      </c>
      <c r="S1230" s="96" t="str">
        <f t="shared" si="96"/>
        <v/>
      </c>
      <c r="T1230" s="96" t="str">
        <f t="shared" si="97"/>
        <v/>
      </c>
    </row>
    <row r="1231" spans="1:20" ht="15" customHeight="1">
      <c r="A1231" s="101"/>
      <c r="B1231" s="102"/>
      <c r="C1231" s="102"/>
      <c r="D1231" s="102"/>
      <c r="E1231" s="102"/>
      <c r="F1231" s="102"/>
      <c r="G1231" s="103"/>
      <c r="H1231" s="102"/>
      <c r="I1231" s="49"/>
      <c r="J1231" s="95">
        <f t="shared" si="98"/>
        <v>0</v>
      </c>
      <c r="K1231" s="96">
        <f t="shared" si="99"/>
        <v>0</v>
      </c>
      <c r="L1231" s="96">
        <f>(D1231='SOLICITUD INSCRIPCIÓN'!$D$8)*1</f>
        <v>1</v>
      </c>
      <c r="M1231" s="96">
        <f>(RANK($L1231,$L$2:$L$1500,0)+COUNTIF($L$2:$L1231,L1231)-1)*L1231</f>
        <v>1230</v>
      </c>
      <c r="N1231" s="96">
        <f>((D1231='SOLICITUD INSCRIPCIÓN'!$D$8)*1)*J1231</f>
        <v>0</v>
      </c>
      <c r="O1231" s="96">
        <f>(RANK($N1231,$N$2:$N$1500,0)+COUNTIF($N$2:$N1231,N1231)-1)*N1231</f>
        <v>0</v>
      </c>
      <c r="P1231" s="96">
        <f>((D1231='SOLICITUD INSCRIPCIÓN'!$D$8)*1)*K1231</f>
        <v>0</v>
      </c>
      <c r="Q1231" s="96">
        <f>(RANK($P1231,$P$2:$P$1500,0)+COUNTIF($P$2:$P1231,P1231)-1)*P1231</f>
        <v>0</v>
      </c>
      <c r="R1231" s="96">
        <f t="shared" si="95"/>
        <v>0</v>
      </c>
      <c r="S1231" s="96" t="str">
        <f t="shared" si="96"/>
        <v/>
      </c>
      <c r="T1231" s="96" t="str">
        <f t="shared" si="97"/>
        <v/>
      </c>
    </row>
    <row r="1232" spans="1:20" ht="15" customHeight="1">
      <c r="A1232" s="101"/>
      <c r="B1232" s="102"/>
      <c r="C1232" s="102"/>
      <c r="D1232" s="102"/>
      <c r="E1232" s="102"/>
      <c r="F1232" s="102"/>
      <c r="G1232" s="103"/>
      <c r="H1232" s="102"/>
      <c r="I1232" s="49"/>
      <c r="J1232" s="95">
        <f t="shared" si="98"/>
        <v>0</v>
      </c>
      <c r="K1232" s="96">
        <f t="shared" si="99"/>
        <v>0</v>
      </c>
      <c r="L1232" s="96">
        <f>(D1232='SOLICITUD INSCRIPCIÓN'!$D$8)*1</f>
        <v>1</v>
      </c>
      <c r="M1232" s="96">
        <f>(RANK($L1232,$L$2:$L$1500,0)+COUNTIF($L$2:$L1232,L1232)-1)*L1232</f>
        <v>1231</v>
      </c>
      <c r="N1232" s="96">
        <f>((D1232='SOLICITUD INSCRIPCIÓN'!$D$8)*1)*J1232</f>
        <v>0</v>
      </c>
      <c r="O1232" s="96">
        <f>(RANK($N1232,$N$2:$N$1500,0)+COUNTIF($N$2:$N1232,N1232)-1)*N1232</f>
        <v>0</v>
      </c>
      <c r="P1232" s="96">
        <f>((D1232='SOLICITUD INSCRIPCIÓN'!$D$8)*1)*K1232</f>
        <v>0</v>
      </c>
      <c r="Q1232" s="96">
        <f>(RANK($P1232,$P$2:$P$1500,0)+COUNTIF($P$2:$P1232,P1232)-1)*P1232</f>
        <v>0</v>
      </c>
      <c r="R1232" s="96">
        <f t="shared" si="95"/>
        <v>0</v>
      </c>
      <c r="S1232" s="96" t="str">
        <f t="shared" si="96"/>
        <v/>
      </c>
      <c r="T1232" s="96" t="str">
        <f t="shared" si="97"/>
        <v/>
      </c>
    </row>
    <row r="1233" spans="1:20" ht="15" customHeight="1">
      <c r="A1233" s="101"/>
      <c r="B1233" s="102"/>
      <c r="C1233" s="102"/>
      <c r="D1233" s="102"/>
      <c r="E1233" s="102"/>
      <c r="F1233" s="102"/>
      <c r="G1233" s="103"/>
      <c r="H1233" s="102"/>
      <c r="I1233" s="49"/>
      <c r="J1233" s="95">
        <f t="shared" si="98"/>
        <v>0</v>
      </c>
      <c r="K1233" s="96">
        <f t="shared" si="99"/>
        <v>0</v>
      </c>
      <c r="L1233" s="96">
        <f>(D1233='SOLICITUD INSCRIPCIÓN'!$D$8)*1</f>
        <v>1</v>
      </c>
      <c r="M1233" s="96">
        <f>(RANK($L1233,$L$2:$L$1500,0)+COUNTIF($L$2:$L1233,L1233)-1)*L1233</f>
        <v>1232</v>
      </c>
      <c r="N1233" s="96">
        <f>((D1233='SOLICITUD INSCRIPCIÓN'!$D$8)*1)*J1233</f>
        <v>0</v>
      </c>
      <c r="O1233" s="96">
        <f>(RANK($N1233,$N$2:$N$1500,0)+COUNTIF($N$2:$N1233,N1233)-1)*N1233</f>
        <v>0</v>
      </c>
      <c r="P1233" s="96">
        <f>((D1233='SOLICITUD INSCRIPCIÓN'!$D$8)*1)*K1233</f>
        <v>0</v>
      </c>
      <c r="Q1233" s="96">
        <f>(RANK($P1233,$P$2:$P$1500,0)+COUNTIF($P$2:$P1233,P1233)-1)*P1233</f>
        <v>0</v>
      </c>
      <c r="R1233" s="96">
        <f t="shared" si="95"/>
        <v>0</v>
      </c>
      <c r="S1233" s="96" t="str">
        <f t="shared" si="96"/>
        <v/>
      </c>
      <c r="T1233" s="96" t="str">
        <f t="shared" si="97"/>
        <v/>
      </c>
    </row>
    <row r="1234" spans="1:20" ht="15" customHeight="1">
      <c r="A1234" s="101"/>
      <c r="B1234" s="102"/>
      <c r="C1234" s="102"/>
      <c r="D1234" s="102"/>
      <c r="E1234" s="102"/>
      <c r="F1234" s="102"/>
      <c r="G1234" s="103"/>
      <c r="H1234" s="102"/>
      <c r="I1234" s="49"/>
      <c r="J1234" s="95">
        <f t="shared" si="98"/>
        <v>0</v>
      </c>
      <c r="K1234" s="96">
        <f t="shared" si="99"/>
        <v>0</v>
      </c>
      <c r="L1234" s="96">
        <f>(D1234='SOLICITUD INSCRIPCIÓN'!$D$8)*1</f>
        <v>1</v>
      </c>
      <c r="M1234" s="96">
        <f>(RANK($L1234,$L$2:$L$1500,0)+COUNTIF($L$2:$L1234,L1234)-1)*L1234</f>
        <v>1233</v>
      </c>
      <c r="N1234" s="96">
        <f>((D1234='SOLICITUD INSCRIPCIÓN'!$D$8)*1)*J1234</f>
        <v>0</v>
      </c>
      <c r="O1234" s="96">
        <f>(RANK($N1234,$N$2:$N$1500,0)+COUNTIF($N$2:$N1234,N1234)-1)*N1234</f>
        <v>0</v>
      </c>
      <c r="P1234" s="96">
        <f>((D1234='SOLICITUD INSCRIPCIÓN'!$D$8)*1)*K1234</f>
        <v>0</v>
      </c>
      <c r="Q1234" s="96">
        <f>(RANK($P1234,$P$2:$P$1500,0)+COUNTIF($P$2:$P1234,P1234)-1)*P1234</f>
        <v>0</v>
      </c>
      <c r="R1234" s="96">
        <f t="shared" si="95"/>
        <v>0</v>
      </c>
      <c r="S1234" s="96" t="str">
        <f t="shared" si="96"/>
        <v/>
      </c>
      <c r="T1234" s="96" t="str">
        <f t="shared" si="97"/>
        <v/>
      </c>
    </row>
    <row r="1235" spans="1:20" ht="15" customHeight="1">
      <c r="A1235" s="101"/>
      <c r="B1235" s="102"/>
      <c r="C1235" s="102"/>
      <c r="D1235" s="102"/>
      <c r="E1235" s="102"/>
      <c r="F1235" s="102"/>
      <c r="G1235" s="103"/>
      <c r="H1235" s="102"/>
      <c r="I1235" s="49"/>
      <c r="J1235" s="95">
        <f t="shared" si="98"/>
        <v>0</v>
      </c>
      <c r="K1235" s="96">
        <f t="shared" si="99"/>
        <v>0</v>
      </c>
      <c r="L1235" s="96">
        <f>(D1235='SOLICITUD INSCRIPCIÓN'!$D$8)*1</f>
        <v>1</v>
      </c>
      <c r="M1235" s="96">
        <f>(RANK($L1235,$L$2:$L$1500,0)+COUNTIF($L$2:$L1235,L1235)-1)*L1235</f>
        <v>1234</v>
      </c>
      <c r="N1235" s="96">
        <f>((D1235='SOLICITUD INSCRIPCIÓN'!$D$8)*1)*J1235</f>
        <v>0</v>
      </c>
      <c r="O1235" s="96">
        <f>(RANK($N1235,$N$2:$N$1500,0)+COUNTIF($N$2:$N1235,N1235)-1)*N1235</f>
        <v>0</v>
      </c>
      <c r="P1235" s="96">
        <f>((D1235='SOLICITUD INSCRIPCIÓN'!$D$8)*1)*K1235</f>
        <v>0</v>
      </c>
      <c r="Q1235" s="96">
        <f>(RANK($P1235,$P$2:$P$1500,0)+COUNTIF($P$2:$P1235,P1235)-1)*P1235</f>
        <v>0</v>
      </c>
      <c r="R1235" s="96">
        <f t="shared" si="95"/>
        <v>0</v>
      </c>
      <c r="S1235" s="96" t="str">
        <f t="shared" si="96"/>
        <v/>
      </c>
      <c r="T1235" s="96" t="str">
        <f t="shared" si="97"/>
        <v/>
      </c>
    </row>
    <row r="1236" spans="1:20" ht="15" customHeight="1">
      <c r="A1236" s="101"/>
      <c r="B1236" s="102"/>
      <c r="C1236" s="102"/>
      <c r="D1236" s="102"/>
      <c r="E1236" s="102"/>
      <c r="F1236" s="102"/>
      <c r="G1236" s="103"/>
      <c r="H1236" s="102"/>
      <c r="I1236" s="49"/>
      <c r="J1236" s="95">
        <f t="shared" si="98"/>
        <v>0</v>
      </c>
      <c r="K1236" s="96">
        <f t="shared" si="99"/>
        <v>0</v>
      </c>
      <c r="L1236" s="96">
        <f>(D1236='SOLICITUD INSCRIPCIÓN'!$D$8)*1</f>
        <v>1</v>
      </c>
      <c r="M1236" s="96">
        <f>(RANK($L1236,$L$2:$L$1500,0)+COUNTIF($L$2:$L1236,L1236)-1)*L1236</f>
        <v>1235</v>
      </c>
      <c r="N1236" s="96">
        <f>((D1236='SOLICITUD INSCRIPCIÓN'!$D$8)*1)*J1236</f>
        <v>0</v>
      </c>
      <c r="O1236" s="96">
        <f>(RANK($N1236,$N$2:$N$1500,0)+COUNTIF($N$2:$N1236,N1236)-1)*N1236</f>
        <v>0</v>
      </c>
      <c r="P1236" s="96">
        <f>((D1236='SOLICITUD INSCRIPCIÓN'!$D$8)*1)*K1236</f>
        <v>0</v>
      </c>
      <c r="Q1236" s="96">
        <f>(RANK($P1236,$P$2:$P$1500,0)+COUNTIF($P$2:$P1236,P1236)-1)*P1236</f>
        <v>0</v>
      </c>
      <c r="R1236" s="96">
        <f t="shared" si="95"/>
        <v>0</v>
      </c>
      <c r="S1236" s="96" t="str">
        <f t="shared" si="96"/>
        <v/>
      </c>
      <c r="T1236" s="96" t="str">
        <f t="shared" si="97"/>
        <v/>
      </c>
    </row>
    <row r="1237" spans="1:20" ht="15" customHeight="1">
      <c r="A1237" s="101"/>
      <c r="B1237" s="102"/>
      <c r="C1237" s="102"/>
      <c r="D1237" s="102"/>
      <c r="E1237" s="102"/>
      <c r="F1237" s="102"/>
      <c r="G1237" s="103"/>
      <c r="H1237" s="102"/>
      <c r="I1237" s="49"/>
      <c r="J1237" s="95">
        <f t="shared" si="98"/>
        <v>0</v>
      </c>
      <c r="K1237" s="96">
        <f t="shared" si="99"/>
        <v>0</v>
      </c>
      <c r="L1237" s="96">
        <f>(D1237='SOLICITUD INSCRIPCIÓN'!$D$8)*1</f>
        <v>1</v>
      </c>
      <c r="M1237" s="96">
        <f>(RANK($L1237,$L$2:$L$1500,0)+COUNTIF($L$2:$L1237,L1237)-1)*L1237</f>
        <v>1236</v>
      </c>
      <c r="N1237" s="96">
        <f>((D1237='SOLICITUD INSCRIPCIÓN'!$D$8)*1)*J1237</f>
        <v>0</v>
      </c>
      <c r="O1237" s="96">
        <f>(RANK($N1237,$N$2:$N$1500,0)+COUNTIF($N$2:$N1237,N1237)-1)*N1237</f>
        <v>0</v>
      </c>
      <c r="P1237" s="96">
        <f>((D1237='SOLICITUD INSCRIPCIÓN'!$D$8)*1)*K1237</f>
        <v>0</v>
      </c>
      <c r="Q1237" s="96">
        <f>(RANK($P1237,$P$2:$P$1500,0)+COUNTIF($P$2:$P1237,P1237)-1)*P1237</f>
        <v>0</v>
      </c>
      <c r="R1237" s="96">
        <f t="shared" si="95"/>
        <v>0</v>
      </c>
      <c r="S1237" s="96" t="str">
        <f t="shared" si="96"/>
        <v/>
      </c>
      <c r="T1237" s="96" t="str">
        <f t="shared" si="97"/>
        <v/>
      </c>
    </row>
    <row r="1238" spans="1:20" ht="15" customHeight="1">
      <c r="A1238" s="101"/>
      <c r="B1238" s="102"/>
      <c r="C1238" s="102"/>
      <c r="D1238" s="102"/>
      <c r="E1238" s="102"/>
      <c r="F1238" s="102"/>
      <c r="G1238" s="103"/>
      <c r="H1238" s="102"/>
      <c r="I1238" s="49"/>
      <c r="J1238" s="95">
        <f t="shared" si="98"/>
        <v>0</v>
      </c>
      <c r="K1238" s="96">
        <f t="shared" si="99"/>
        <v>0</v>
      </c>
      <c r="L1238" s="96">
        <f>(D1238='SOLICITUD INSCRIPCIÓN'!$D$8)*1</f>
        <v>1</v>
      </c>
      <c r="M1238" s="96">
        <f>(RANK($L1238,$L$2:$L$1500,0)+COUNTIF($L$2:$L1238,L1238)-1)*L1238</f>
        <v>1237</v>
      </c>
      <c r="N1238" s="96">
        <f>((D1238='SOLICITUD INSCRIPCIÓN'!$D$8)*1)*J1238</f>
        <v>0</v>
      </c>
      <c r="O1238" s="96">
        <f>(RANK($N1238,$N$2:$N$1500,0)+COUNTIF($N$2:$N1238,N1238)-1)*N1238</f>
        <v>0</v>
      </c>
      <c r="P1238" s="96">
        <f>((D1238='SOLICITUD INSCRIPCIÓN'!$D$8)*1)*K1238</f>
        <v>0</v>
      </c>
      <c r="Q1238" s="96">
        <f>(RANK($P1238,$P$2:$P$1500,0)+COUNTIF($P$2:$P1238,P1238)-1)*P1238</f>
        <v>0</v>
      </c>
      <c r="R1238" s="96">
        <f t="shared" si="95"/>
        <v>0</v>
      </c>
      <c r="S1238" s="96" t="str">
        <f t="shared" si="96"/>
        <v/>
      </c>
      <c r="T1238" s="96" t="str">
        <f t="shared" si="97"/>
        <v/>
      </c>
    </row>
    <row r="1239" spans="1:20" ht="15" customHeight="1">
      <c r="A1239" s="101"/>
      <c r="B1239" s="102"/>
      <c r="C1239" s="102"/>
      <c r="D1239" s="102"/>
      <c r="E1239" s="102"/>
      <c r="F1239" s="102"/>
      <c r="G1239" s="103"/>
      <c r="H1239" s="102"/>
      <c r="I1239" s="49"/>
      <c r="J1239" s="95">
        <f t="shared" si="98"/>
        <v>0</v>
      </c>
      <c r="K1239" s="96">
        <f t="shared" si="99"/>
        <v>0</v>
      </c>
      <c r="L1239" s="96">
        <f>(D1239='SOLICITUD INSCRIPCIÓN'!$D$8)*1</f>
        <v>1</v>
      </c>
      <c r="M1239" s="96">
        <f>(RANK($L1239,$L$2:$L$1500,0)+COUNTIF($L$2:$L1239,L1239)-1)*L1239</f>
        <v>1238</v>
      </c>
      <c r="N1239" s="96">
        <f>((D1239='SOLICITUD INSCRIPCIÓN'!$D$8)*1)*J1239</f>
        <v>0</v>
      </c>
      <c r="O1239" s="96">
        <f>(RANK($N1239,$N$2:$N$1500,0)+COUNTIF($N$2:$N1239,N1239)-1)*N1239</f>
        <v>0</v>
      </c>
      <c r="P1239" s="96">
        <f>((D1239='SOLICITUD INSCRIPCIÓN'!$D$8)*1)*K1239</f>
        <v>0</v>
      </c>
      <c r="Q1239" s="96">
        <f>(RANK($P1239,$P$2:$P$1500,0)+COUNTIF($P$2:$P1239,P1239)-1)*P1239</f>
        <v>0</v>
      </c>
      <c r="R1239" s="96">
        <f t="shared" si="95"/>
        <v>0</v>
      </c>
      <c r="S1239" s="96" t="str">
        <f t="shared" si="96"/>
        <v/>
      </c>
      <c r="T1239" s="96" t="str">
        <f t="shared" si="97"/>
        <v/>
      </c>
    </row>
    <row r="1240" spans="1:20" ht="15" customHeight="1">
      <c r="A1240" s="101"/>
      <c r="B1240" s="102"/>
      <c r="C1240" s="102"/>
      <c r="D1240" s="102"/>
      <c r="E1240" s="102"/>
      <c r="F1240" s="102"/>
      <c r="G1240" s="103"/>
      <c r="H1240" s="102"/>
      <c r="I1240" s="49"/>
      <c r="J1240" s="95">
        <f t="shared" si="98"/>
        <v>0</v>
      </c>
      <c r="K1240" s="96">
        <f t="shared" si="99"/>
        <v>0</v>
      </c>
      <c r="L1240" s="96">
        <f>(D1240='SOLICITUD INSCRIPCIÓN'!$D$8)*1</f>
        <v>1</v>
      </c>
      <c r="M1240" s="96">
        <f>(RANK($L1240,$L$2:$L$1500,0)+COUNTIF($L$2:$L1240,L1240)-1)*L1240</f>
        <v>1239</v>
      </c>
      <c r="N1240" s="96">
        <f>((D1240='SOLICITUD INSCRIPCIÓN'!$D$8)*1)*J1240</f>
        <v>0</v>
      </c>
      <c r="O1240" s="96">
        <f>(RANK($N1240,$N$2:$N$1500,0)+COUNTIF($N$2:$N1240,N1240)-1)*N1240</f>
        <v>0</v>
      </c>
      <c r="P1240" s="96">
        <f>((D1240='SOLICITUD INSCRIPCIÓN'!$D$8)*1)*K1240</f>
        <v>0</v>
      </c>
      <c r="Q1240" s="96">
        <f>(RANK($P1240,$P$2:$P$1500,0)+COUNTIF($P$2:$P1240,P1240)-1)*P1240</f>
        <v>0</v>
      </c>
      <c r="R1240" s="96">
        <f t="shared" si="95"/>
        <v>0</v>
      </c>
      <c r="S1240" s="96" t="str">
        <f t="shared" si="96"/>
        <v/>
      </c>
      <c r="T1240" s="96" t="str">
        <f t="shared" si="97"/>
        <v/>
      </c>
    </row>
    <row r="1241" spans="1:20" ht="15" customHeight="1">
      <c r="A1241" s="101"/>
      <c r="B1241" s="102"/>
      <c r="C1241" s="102"/>
      <c r="D1241" s="102"/>
      <c r="E1241" s="102"/>
      <c r="F1241" s="102"/>
      <c r="G1241" s="103"/>
      <c r="H1241" s="102"/>
      <c r="I1241" s="49"/>
      <c r="J1241" s="95">
        <f t="shared" si="98"/>
        <v>0</v>
      </c>
      <c r="K1241" s="96">
        <f t="shared" si="99"/>
        <v>0</v>
      </c>
      <c r="L1241" s="96">
        <f>(D1241='SOLICITUD INSCRIPCIÓN'!$D$8)*1</f>
        <v>1</v>
      </c>
      <c r="M1241" s="96">
        <f>(RANK($L1241,$L$2:$L$1500,0)+COUNTIF($L$2:$L1241,L1241)-1)*L1241</f>
        <v>1240</v>
      </c>
      <c r="N1241" s="96">
        <f>((D1241='SOLICITUD INSCRIPCIÓN'!$D$8)*1)*J1241</f>
        <v>0</v>
      </c>
      <c r="O1241" s="96">
        <f>(RANK($N1241,$N$2:$N$1500,0)+COUNTIF($N$2:$N1241,N1241)-1)*N1241</f>
        <v>0</v>
      </c>
      <c r="P1241" s="96">
        <f>((D1241='SOLICITUD INSCRIPCIÓN'!$D$8)*1)*K1241</f>
        <v>0</v>
      </c>
      <c r="Q1241" s="96">
        <f>(RANK($P1241,$P$2:$P$1500,0)+COUNTIF($P$2:$P1241,P1241)-1)*P1241</f>
        <v>0</v>
      </c>
      <c r="R1241" s="96">
        <f t="shared" si="95"/>
        <v>0</v>
      </c>
      <c r="S1241" s="96" t="str">
        <f t="shared" si="96"/>
        <v/>
      </c>
      <c r="T1241" s="96" t="str">
        <f t="shared" si="97"/>
        <v/>
      </c>
    </row>
    <row r="1242" spans="1:20" ht="15" customHeight="1">
      <c r="A1242" s="101"/>
      <c r="B1242" s="102"/>
      <c r="C1242" s="102"/>
      <c r="D1242" s="102"/>
      <c r="E1242" s="102"/>
      <c r="F1242" s="102"/>
      <c r="G1242" s="103"/>
      <c r="H1242" s="102"/>
      <c r="I1242" s="49"/>
      <c r="J1242" s="95">
        <f t="shared" si="98"/>
        <v>0</v>
      </c>
      <c r="K1242" s="96">
        <f t="shared" si="99"/>
        <v>0</v>
      </c>
      <c r="L1242" s="96">
        <f>(D1242='SOLICITUD INSCRIPCIÓN'!$D$8)*1</f>
        <v>1</v>
      </c>
      <c r="M1242" s="96">
        <f>(RANK($L1242,$L$2:$L$1500,0)+COUNTIF($L$2:$L1242,L1242)-1)*L1242</f>
        <v>1241</v>
      </c>
      <c r="N1242" s="96">
        <f>((D1242='SOLICITUD INSCRIPCIÓN'!$D$8)*1)*J1242</f>
        <v>0</v>
      </c>
      <c r="O1242" s="96">
        <f>(RANK($N1242,$N$2:$N$1500,0)+COUNTIF($N$2:$N1242,N1242)-1)*N1242</f>
        <v>0</v>
      </c>
      <c r="P1242" s="96">
        <f>((D1242='SOLICITUD INSCRIPCIÓN'!$D$8)*1)*K1242</f>
        <v>0</v>
      </c>
      <c r="Q1242" s="96">
        <f>(RANK($P1242,$P$2:$P$1500,0)+COUNTIF($P$2:$P1242,P1242)-1)*P1242</f>
        <v>0</v>
      </c>
      <c r="R1242" s="96">
        <f t="shared" si="95"/>
        <v>0</v>
      </c>
      <c r="S1242" s="96" t="str">
        <f t="shared" si="96"/>
        <v/>
      </c>
      <c r="T1242" s="96" t="str">
        <f t="shared" si="97"/>
        <v/>
      </c>
    </row>
    <row r="1243" spans="1:20" ht="15" customHeight="1">
      <c r="A1243" s="101"/>
      <c r="B1243" s="102"/>
      <c r="C1243" s="102"/>
      <c r="D1243" s="102"/>
      <c r="E1243" s="102"/>
      <c r="F1243" s="102"/>
      <c r="G1243" s="103"/>
      <c r="H1243" s="102"/>
      <c r="I1243" s="49"/>
      <c r="J1243" s="95">
        <f t="shared" si="98"/>
        <v>0</v>
      </c>
      <c r="K1243" s="96">
        <f t="shared" si="99"/>
        <v>0</v>
      </c>
      <c r="L1243" s="96">
        <f>(D1243='SOLICITUD INSCRIPCIÓN'!$D$8)*1</f>
        <v>1</v>
      </c>
      <c r="M1243" s="96">
        <f>(RANK($L1243,$L$2:$L$1500,0)+COUNTIF($L$2:$L1243,L1243)-1)*L1243</f>
        <v>1242</v>
      </c>
      <c r="N1243" s="96">
        <f>((D1243='SOLICITUD INSCRIPCIÓN'!$D$8)*1)*J1243</f>
        <v>0</v>
      </c>
      <c r="O1243" s="96">
        <f>(RANK($N1243,$N$2:$N$1500,0)+COUNTIF($N$2:$N1243,N1243)-1)*N1243</f>
        <v>0</v>
      </c>
      <c r="P1243" s="96">
        <f>((D1243='SOLICITUD INSCRIPCIÓN'!$D$8)*1)*K1243</f>
        <v>0</v>
      </c>
      <c r="Q1243" s="96">
        <f>(RANK($P1243,$P$2:$P$1500,0)+COUNTIF($P$2:$P1243,P1243)-1)*P1243</f>
        <v>0</v>
      </c>
      <c r="R1243" s="96">
        <f t="shared" si="95"/>
        <v>0</v>
      </c>
      <c r="S1243" s="96" t="str">
        <f t="shared" si="96"/>
        <v/>
      </c>
      <c r="T1243" s="96" t="str">
        <f t="shared" si="97"/>
        <v/>
      </c>
    </row>
    <row r="1244" spans="1:20" ht="15" customHeight="1">
      <c r="A1244" s="101"/>
      <c r="B1244" s="102"/>
      <c r="C1244" s="102"/>
      <c r="D1244" s="102"/>
      <c r="E1244" s="102"/>
      <c r="F1244" s="102"/>
      <c r="G1244" s="103"/>
      <c r="H1244" s="102"/>
      <c r="I1244" s="49"/>
      <c r="J1244" s="95">
        <f t="shared" si="98"/>
        <v>0</v>
      </c>
      <c r="K1244" s="96">
        <f t="shared" si="99"/>
        <v>0</v>
      </c>
      <c r="L1244" s="96">
        <f>(D1244='SOLICITUD INSCRIPCIÓN'!$D$8)*1</f>
        <v>1</v>
      </c>
      <c r="M1244" s="96">
        <f>(RANK($L1244,$L$2:$L$1500,0)+COUNTIF($L$2:$L1244,L1244)-1)*L1244</f>
        <v>1243</v>
      </c>
      <c r="N1244" s="96">
        <f>((D1244='SOLICITUD INSCRIPCIÓN'!$D$8)*1)*J1244</f>
        <v>0</v>
      </c>
      <c r="O1244" s="96">
        <f>(RANK($N1244,$N$2:$N$1500,0)+COUNTIF($N$2:$N1244,N1244)-1)*N1244</f>
        <v>0</v>
      </c>
      <c r="P1244" s="96">
        <f>((D1244='SOLICITUD INSCRIPCIÓN'!$D$8)*1)*K1244</f>
        <v>0</v>
      </c>
      <c r="Q1244" s="96">
        <f>(RANK($P1244,$P$2:$P$1500,0)+COUNTIF($P$2:$P1244,P1244)-1)*P1244</f>
        <v>0</v>
      </c>
      <c r="R1244" s="96">
        <f t="shared" si="95"/>
        <v>0</v>
      </c>
      <c r="S1244" s="96" t="str">
        <f t="shared" si="96"/>
        <v/>
      </c>
      <c r="T1244" s="96" t="str">
        <f t="shared" si="97"/>
        <v/>
      </c>
    </row>
    <row r="1245" spans="1:20" ht="15" customHeight="1">
      <c r="A1245" s="101"/>
      <c r="B1245" s="102"/>
      <c r="C1245" s="102"/>
      <c r="D1245" s="102"/>
      <c r="E1245" s="102"/>
      <c r="F1245" s="102"/>
      <c r="G1245" s="103"/>
      <c r="H1245" s="102"/>
      <c r="I1245" s="49"/>
      <c r="J1245" s="95">
        <f t="shared" si="98"/>
        <v>0</v>
      </c>
      <c r="K1245" s="96">
        <f t="shared" si="99"/>
        <v>0</v>
      </c>
      <c r="L1245" s="96">
        <f>(D1245='SOLICITUD INSCRIPCIÓN'!$D$8)*1</f>
        <v>1</v>
      </c>
      <c r="M1245" s="96">
        <f>(RANK($L1245,$L$2:$L$1500,0)+COUNTIF($L$2:$L1245,L1245)-1)*L1245</f>
        <v>1244</v>
      </c>
      <c r="N1245" s="96">
        <f>((D1245='SOLICITUD INSCRIPCIÓN'!$D$8)*1)*J1245</f>
        <v>0</v>
      </c>
      <c r="O1245" s="96">
        <f>(RANK($N1245,$N$2:$N$1500,0)+COUNTIF($N$2:$N1245,N1245)-1)*N1245</f>
        <v>0</v>
      </c>
      <c r="P1245" s="96">
        <f>((D1245='SOLICITUD INSCRIPCIÓN'!$D$8)*1)*K1245</f>
        <v>0</v>
      </c>
      <c r="Q1245" s="96">
        <f>(RANK($P1245,$P$2:$P$1500,0)+COUNTIF($P$2:$P1245,P1245)-1)*P1245</f>
        <v>0</v>
      </c>
      <c r="R1245" s="96">
        <f t="shared" si="95"/>
        <v>0</v>
      </c>
      <c r="S1245" s="96" t="str">
        <f t="shared" si="96"/>
        <v/>
      </c>
      <c r="T1245" s="96" t="str">
        <f t="shared" si="97"/>
        <v/>
      </c>
    </row>
    <row r="1246" spans="1:20" ht="15" customHeight="1">
      <c r="A1246" s="101"/>
      <c r="B1246" s="102"/>
      <c r="C1246" s="102"/>
      <c r="D1246" s="102"/>
      <c r="E1246" s="102"/>
      <c r="F1246" s="102"/>
      <c r="G1246" s="103"/>
      <c r="H1246" s="102"/>
      <c r="I1246" s="49"/>
      <c r="J1246" s="95">
        <f t="shared" si="98"/>
        <v>0</v>
      </c>
      <c r="K1246" s="96">
        <f t="shared" si="99"/>
        <v>0</v>
      </c>
      <c r="L1246" s="96">
        <f>(D1246='SOLICITUD INSCRIPCIÓN'!$D$8)*1</f>
        <v>1</v>
      </c>
      <c r="M1246" s="96">
        <f>(RANK($L1246,$L$2:$L$1500,0)+COUNTIF($L$2:$L1246,L1246)-1)*L1246</f>
        <v>1245</v>
      </c>
      <c r="N1246" s="96">
        <f>((D1246='SOLICITUD INSCRIPCIÓN'!$D$8)*1)*J1246</f>
        <v>0</v>
      </c>
      <c r="O1246" s="96">
        <f>(RANK($N1246,$N$2:$N$1500,0)+COUNTIF($N$2:$N1246,N1246)-1)*N1246</f>
        <v>0</v>
      </c>
      <c r="P1246" s="96">
        <f>((D1246='SOLICITUD INSCRIPCIÓN'!$D$8)*1)*K1246</f>
        <v>0</v>
      </c>
      <c r="Q1246" s="96">
        <f>(RANK($P1246,$P$2:$P$1500,0)+COUNTIF($P$2:$P1246,P1246)-1)*P1246</f>
        <v>0</v>
      </c>
      <c r="R1246" s="96">
        <f t="shared" si="95"/>
        <v>0</v>
      </c>
      <c r="S1246" s="96" t="str">
        <f t="shared" si="96"/>
        <v/>
      </c>
      <c r="T1246" s="96" t="str">
        <f t="shared" si="97"/>
        <v/>
      </c>
    </row>
    <row r="1247" spans="1:20" ht="15" customHeight="1">
      <c r="A1247" s="101"/>
      <c r="B1247" s="102"/>
      <c r="C1247" s="102"/>
      <c r="D1247" s="102"/>
      <c r="E1247" s="102"/>
      <c r="F1247" s="102"/>
      <c r="G1247" s="103"/>
      <c r="H1247" s="102"/>
      <c r="I1247" s="49"/>
      <c r="J1247" s="95">
        <f t="shared" si="98"/>
        <v>0</v>
      </c>
      <c r="K1247" s="96">
        <f t="shared" si="99"/>
        <v>0</v>
      </c>
      <c r="L1247" s="96">
        <f>(D1247='SOLICITUD INSCRIPCIÓN'!$D$8)*1</f>
        <v>1</v>
      </c>
      <c r="M1247" s="96">
        <f>(RANK($L1247,$L$2:$L$1500,0)+COUNTIF($L$2:$L1247,L1247)-1)*L1247</f>
        <v>1246</v>
      </c>
      <c r="N1247" s="96">
        <f>((D1247='SOLICITUD INSCRIPCIÓN'!$D$8)*1)*J1247</f>
        <v>0</v>
      </c>
      <c r="O1247" s="96">
        <f>(RANK($N1247,$N$2:$N$1500,0)+COUNTIF($N$2:$N1247,N1247)-1)*N1247</f>
        <v>0</v>
      </c>
      <c r="P1247" s="96">
        <f>((D1247='SOLICITUD INSCRIPCIÓN'!$D$8)*1)*K1247</f>
        <v>0</v>
      </c>
      <c r="Q1247" s="96">
        <f>(RANK($P1247,$P$2:$P$1500,0)+COUNTIF($P$2:$P1247,P1247)-1)*P1247</f>
        <v>0</v>
      </c>
      <c r="R1247" s="96">
        <f t="shared" si="95"/>
        <v>0</v>
      </c>
      <c r="S1247" s="96" t="str">
        <f t="shared" si="96"/>
        <v/>
      </c>
      <c r="T1247" s="96" t="str">
        <f t="shared" si="97"/>
        <v/>
      </c>
    </row>
    <row r="1248" spans="1:20" ht="15" customHeight="1">
      <c r="A1248" s="101"/>
      <c r="B1248" s="102"/>
      <c r="C1248" s="102"/>
      <c r="D1248" s="102"/>
      <c r="E1248" s="102"/>
      <c r="F1248" s="102"/>
      <c r="G1248" s="103"/>
      <c r="H1248" s="102"/>
      <c r="I1248" s="49"/>
      <c r="J1248" s="95">
        <f t="shared" si="98"/>
        <v>0</v>
      </c>
      <c r="K1248" s="96">
        <f t="shared" si="99"/>
        <v>0</v>
      </c>
      <c r="L1248" s="96">
        <f>(D1248='SOLICITUD INSCRIPCIÓN'!$D$8)*1</f>
        <v>1</v>
      </c>
      <c r="M1248" s="96">
        <f>(RANK($L1248,$L$2:$L$1500,0)+COUNTIF($L$2:$L1248,L1248)-1)*L1248</f>
        <v>1247</v>
      </c>
      <c r="N1248" s="96">
        <f>((D1248='SOLICITUD INSCRIPCIÓN'!$D$8)*1)*J1248</f>
        <v>0</v>
      </c>
      <c r="O1248" s="96">
        <f>(RANK($N1248,$N$2:$N$1500,0)+COUNTIF($N$2:$N1248,N1248)-1)*N1248</f>
        <v>0</v>
      </c>
      <c r="P1248" s="96">
        <f>((D1248='SOLICITUD INSCRIPCIÓN'!$D$8)*1)*K1248</f>
        <v>0</v>
      </c>
      <c r="Q1248" s="96">
        <f>(RANK($P1248,$P$2:$P$1500,0)+COUNTIF($P$2:$P1248,P1248)-1)*P1248</f>
        <v>0</v>
      </c>
      <c r="R1248" s="96">
        <f t="shared" si="95"/>
        <v>0</v>
      </c>
      <c r="S1248" s="96" t="str">
        <f t="shared" si="96"/>
        <v/>
      </c>
      <c r="T1248" s="96" t="str">
        <f t="shared" si="97"/>
        <v/>
      </c>
    </row>
    <row r="1249" spans="1:20" ht="15" customHeight="1">
      <c r="A1249" s="101"/>
      <c r="B1249" s="102"/>
      <c r="C1249" s="102"/>
      <c r="D1249" s="102"/>
      <c r="E1249" s="102"/>
      <c r="F1249" s="102"/>
      <c r="G1249" s="103"/>
      <c r="H1249" s="102"/>
      <c r="I1249" s="49"/>
      <c r="J1249" s="95">
        <f t="shared" si="98"/>
        <v>0</v>
      </c>
      <c r="K1249" s="96">
        <f t="shared" si="99"/>
        <v>0</v>
      </c>
      <c r="L1249" s="96">
        <f>(D1249='SOLICITUD INSCRIPCIÓN'!$D$8)*1</f>
        <v>1</v>
      </c>
      <c r="M1249" s="96">
        <f>(RANK($L1249,$L$2:$L$1500,0)+COUNTIF($L$2:$L1249,L1249)-1)*L1249</f>
        <v>1248</v>
      </c>
      <c r="N1249" s="96">
        <f>((D1249='SOLICITUD INSCRIPCIÓN'!$D$8)*1)*J1249</f>
        <v>0</v>
      </c>
      <c r="O1249" s="96">
        <f>(RANK($N1249,$N$2:$N$1500,0)+COUNTIF($N$2:$N1249,N1249)-1)*N1249</f>
        <v>0</v>
      </c>
      <c r="P1249" s="96">
        <f>((D1249='SOLICITUD INSCRIPCIÓN'!$D$8)*1)*K1249</f>
        <v>0</v>
      </c>
      <c r="Q1249" s="96">
        <f>(RANK($P1249,$P$2:$P$1500,0)+COUNTIF($P$2:$P1249,P1249)-1)*P1249</f>
        <v>0</v>
      </c>
      <c r="R1249" s="96">
        <f t="shared" si="95"/>
        <v>0</v>
      </c>
      <c r="S1249" s="96" t="str">
        <f t="shared" si="96"/>
        <v/>
      </c>
      <c r="T1249" s="96" t="str">
        <f t="shared" si="97"/>
        <v/>
      </c>
    </row>
    <row r="1250" spans="1:20" ht="15" customHeight="1">
      <c r="A1250" s="101"/>
      <c r="B1250" s="102"/>
      <c r="C1250" s="102"/>
      <c r="D1250" s="102"/>
      <c r="E1250" s="102"/>
      <c r="F1250" s="102"/>
      <c r="G1250" s="103"/>
      <c r="H1250" s="102"/>
      <c r="I1250" s="49"/>
      <c r="J1250" s="95">
        <f t="shared" si="98"/>
        <v>0</v>
      </c>
      <c r="K1250" s="96">
        <f t="shared" si="99"/>
        <v>0</v>
      </c>
      <c r="L1250" s="96">
        <f>(D1250='SOLICITUD INSCRIPCIÓN'!$D$8)*1</f>
        <v>1</v>
      </c>
      <c r="M1250" s="96">
        <f>(RANK($L1250,$L$2:$L$1500,0)+COUNTIF($L$2:$L1250,L1250)-1)*L1250</f>
        <v>1249</v>
      </c>
      <c r="N1250" s="96">
        <f>((D1250='SOLICITUD INSCRIPCIÓN'!$D$8)*1)*J1250</f>
        <v>0</v>
      </c>
      <c r="O1250" s="96">
        <f>(RANK($N1250,$N$2:$N$1500,0)+COUNTIF($N$2:$N1250,N1250)-1)*N1250</f>
        <v>0</v>
      </c>
      <c r="P1250" s="96">
        <f>((D1250='SOLICITUD INSCRIPCIÓN'!$D$8)*1)*K1250</f>
        <v>0</v>
      </c>
      <c r="Q1250" s="96">
        <f>(RANK($P1250,$P$2:$P$1500,0)+COUNTIF($P$2:$P1250,P1250)-1)*P1250</f>
        <v>0</v>
      </c>
      <c r="R1250" s="96">
        <f t="shared" si="95"/>
        <v>0</v>
      </c>
      <c r="S1250" s="96" t="str">
        <f t="shared" si="96"/>
        <v/>
      </c>
      <c r="T1250" s="96" t="str">
        <f t="shared" si="97"/>
        <v/>
      </c>
    </row>
    <row r="1251" spans="1:20" ht="15" customHeight="1">
      <c r="A1251" s="101"/>
      <c r="B1251" s="102"/>
      <c r="C1251" s="102"/>
      <c r="D1251" s="102"/>
      <c r="E1251" s="102"/>
      <c r="F1251" s="102"/>
      <c r="G1251" s="103"/>
      <c r="H1251" s="102"/>
      <c r="I1251" s="49"/>
      <c r="J1251" s="95">
        <f t="shared" si="98"/>
        <v>0</v>
      </c>
      <c r="K1251" s="96">
        <f t="shared" si="99"/>
        <v>0</v>
      </c>
      <c r="L1251" s="96">
        <f>(D1251='SOLICITUD INSCRIPCIÓN'!$D$8)*1</f>
        <v>1</v>
      </c>
      <c r="M1251" s="96">
        <f>(RANK($L1251,$L$2:$L$1500,0)+COUNTIF($L$2:$L1251,L1251)-1)*L1251</f>
        <v>1250</v>
      </c>
      <c r="N1251" s="96">
        <f>((D1251='SOLICITUD INSCRIPCIÓN'!$D$8)*1)*J1251</f>
        <v>0</v>
      </c>
      <c r="O1251" s="96">
        <f>(RANK($N1251,$N$2:$N$1500,0)+COUNTIF($N$2:$N1251,N1251)-1)*N1251</f>
        <v>0</v>
      </c>
      <c r="P1251" s="96">
        <f>((D1251='SOLICITUD INSCRIPCIÓN'!$D$8)*1)*K1251</f>
        <v>0</v>
      </c>
      <c r="Q1251" s="96">
        <f>(RANK($P1251,$P$2:$P$1500,0)+COUNTIF($P$2:$P1251,P1251)-1)*P1251</f>
        <v>0</v>
      </c>
      <c r="R1251" s="96">
        <f t="shared" si="95"/>
        <v>0</v>
      </c>
      <c r="S1251" s="96" t="str">
        <f t="shared" si="96"/>
        <v/>
      </c>
      <c r="T1251" s="96" t="str">
        <f t="shared" si="97"/>
        <v/>
      </c>
    </row>
    <row r="1252" spans="1:20" ht="15" customHeight="1">
      <c r="A1252" s="101"/>
      <c r="B1252" s="102"/>
      <c r="C1252" s="102"/>
      <c r="D1252" s="102"/>
      <c r="E1252" s="102"/>
      <c r="F1252" s="102"/>
      <c r="G1252" s="103"/>
      <c r="H1252" s="102"/>
      <c r="I1252" s="49"/>
      <c r="J1252" s="95">
        <f t="shared" si="98"/>
        <v>0</v>
      </c>
      <c r="K1252" s="96">
        <f t="shared" si="99"/>
        <v>0</v>
      </c>
      <c r="L1252" s="96">
        <f>(D1252='SOLICITUD INSCRIPCIÓN'!$D$8)*1</f>
        <v>1</v>
      </c>
      <c r="M1252" s="96">
        <f>(RANK($L1252,$L$2:$L$1500,0)+COUNTIF($L$2:$L1252,L1252)-1)*L1252</f>
        <v>1251</v>
      </c>
      <c r="N1252" s="96">
        <f>((D1252='SOLICITUD INSCRIPCIÓN'!$D$8)*1)*J1252</f>
        <v>0</v>
      </c>
      <c r="O1252" s="96">
        <f>(RANK($N1252,$N$2:$N$1500,0)+COUNTIF($N$2:$N1252,N1252)-1)*N1252</f>
        <v>0</v>
      </c>
      <c r="P1252" s="96">
        <f>((D1252='SOLICITUD INSCRIPCIÓN'!$D$8)*1)*K1252</f>
        <v>0</v>
      </c>
      <c r="Q1252" s="96">
        <f>(RANK($P1252,$P$2:$P$1500,0)+COUNTIF($P$2:$P1252,P1252)-1)*P1252</f>
        <v>0</v>
      </c>
      <c r="R1252" s="96">
        <f t="shared" si="95"/>
        <v>0</v>
      </c>
      <c r="S1252" s="96" t="str">
        <f t="shared" si="96"/>
        <v/>
      </c>
      <c r="T1252" s="96" t="str">
        <f t="shared" si="97"/>
        <v/>
      </c>
    </row>
    <row r="1253" spans="1:20" ht="15" customHeight="1">
      <c r="A1253" s="101"/>
      <c r="B1253" s="102"/>
      <c r="C1253" s="102"/>
      <c r="D1253" s="102"/>
      <c r="E1253" s="102"/>
      <c r="F1253" s="102"/>
      <c r="G1253" s="103"/>
      <c r="H1253" s="102"/>
      <c r="I1253" s="49"/>
      <c r="J1253" s="95">
        <f t="shared" si="98"/>
        <v>0</v>
      </c>
      <c r="K1253" s="96">
        <f t="shared" si="99"/>
        <v>0</v>
      </c>
      <c r="L1253" s="96">
        <f>(D1253='SOLICITUD INSCRIPCIÓN'!$D$8)*1</f>
        <v>1</v>
      </c>
      <c r="M1253" s="96">
        <f>(RANK($L1253,$L$2:$L$1500,0)+COUNTIF($L$2:$L1253,L1253)-1)*L1253</f>
        <v>1252</v>
      </c>
      <c r="N1253" s="96">
        <f>((D1253='SOLICITUD INSCRIPCIÓN'!$D$8)*1)*J1253</f>
        <v>0</v>
      </c>
      <c r="O1253" s="96">
        <f>(RANK($N1253,$N$2:$N$1500,0)+COUNTIF($N$2:$N1253,N1253)-1)*N1253</f>
        <v>0</v>
      </c>
      <c r="P1253" s="96">
        <f>((D1253='SOLICITUD INSCRIPCIÓN'!$D$8)*1)*K1253</f>
        <v>0</v>
      </c>
      <c r="Q1253" s="96">
        <f>(RANK($P1253,$P$2:$P$1500,0)+COUNTIF($P$2:$P1253,P1253)-1)*P1253</f>
        <v>0</v>
      </c>
      <c r="R1253" s="96">
        <f t="shared" si="95"/>
        <v>0</v>
      </c>
      <c r="S1253" s="96" t="str">
        <f t="shared" si="96"/>
        <v/>
      </c>
      <c r="T1253" s="96" t="str">
        <f t="shared" si="97"/>
        <v/>
      </c>
    </row>
    <row r="1254" spans="1:20" ht="15" customHeight="1">
      <c r="A1254" s="101"/>
      <c r="B1254" s="102"/>
      <c r="C1254" s="102"/>
      <c r="D1254" s="102"/>
      <c r="E1254" s="102"/>
      <c r="F1254" s="102"/>
      <c r="G1254" s="103"/>
      <c r="H1254" s="102"/>
      <c r="I1254" s="49"/>
      <c r="J1254" s="95">
        <f t="shared" si="98"/>
        <v>0</v>
      </c>
      <c r="K1254" s="96">
        <f t="shared" si="99"/>
        <v>0</v>
      </c>
      <c r="L1254" s="96">
        <f>(D1254='SOLICITUD INSCRIPCIÓN'!$D$8)*1</f>
        <v>1</v>
      </c>
      <c r="M1254" s="96">
        <f>(RANK($L1254,$L$2:$L$1500,0)+COUNTIF($L$2:$L1254,L1254)-1)*L1254</f>
        <v>1253</v>
      </c>
      <c r="N1254" s="96">
        <f>((D1254='SOLICITUD INSCRIPCIÓN'!$D$8)*1)*J1254</f>
        <v>0</v>
      </c>
      <c r="O1254" s="96">
        <f>(RANK($N1254,$N$2:$N$1500,0)+COUNTIF($N$2:$N1254,N1254)-1)*N1254</f>
        <v>0</v>
      </c>
      <c r="P1254" s="96">
        <f>((D1254='SOLICITUD INSCRIPCIÓN'!$D$8)*1)*K1254</f>
        <v>0</v>
      </c>
      <c r="Q1254" s="96">
        <f>(RANK($P1254,$P$2:$P$1500,0)+COUNTIF($P$2:$P1254,P1254)-1)*P1254</f>
        <v>0</v>
      </c>
      <c r="R1254" s="96">
        <f t="shared" si="95"/>
        <v>0</v>
      </c>
      <c r="S1254" s="96" t="str">
        <f t="shared" si="96"/>
        <v/>
      </c>
      <c r="T1254" s="96" t="str">
        <f t="shared" si="97"/>
        <v/>
      </c>
    </row>
    <row r="1255" spans="1:20" ht="15" customHeight="1">
      <c r="A1255" s="101"/>
      <c r="B1255" s="102"/>
      <c r="C1255" s="102"/>
      <c r="D1255" s="102"/>
      <c r="E1255" s="102"/>
      <c r="F1255" s="102"/>
      <c r="G1255" s="103"/>
      <c r="H1255" s="102"/>
      <c r="I1255" s="49"/>
      <c r="J1255" s="95">
        <f t="shared" si="98"/>
        <v>0</v>
      </c>
      <c r="K1255" s="96">
        <f t="shared" si="99"/>
        <v>0</v>
      </c>
      <c r="L1255" s="96">
        <f>(D1255='SOLICITUD INSCRIPCIÓN'!$D$8)*1</f>
        <v>1</v>
      </c>
      <c r="M1255" s="96">
        <f>(RANK($L1255,$L$2:$L$1500,0)+COUNTIF($L$2:$L1255,L1255)-1)*L1255</f>
        <v>1254</v>
      </c>
      <c r="N1255" s="96">
        <f>((D1255='SOLICITUD INSCRIPCIÓN'!$D$8)*1)*J1255</f>
        <v>0</v>
      </c>
      <c r="O1255" s="96">
        <f>(RANK($N1255,$N$2:$N$1500,0)+COUNTIF($N$2:$N1255,N1255)-1)*N1255</f>
        <v>0</v>
      </c>
      <c r="P1255" s="96">
        <f>((D1255='SOLICITUD INSCRIPCIÓN'!$D$8)*1)*K1255</f>
        <v>0</v>
      </c>
      <c r="Q1255" s="96">
        <f>(RANK($P1255,$P$2:$P$1500,0)+COUNTIF($P$2:$P1255,P1255)-1)*P1255</f>
        <v>0</v>
      </c>
      <c r="R1255" s="96">
        <f t="shared" si="95"/>
        <v>0</v>
      </c>
      <c r="S1255" s="96" t="str">
        <f t="shared" si="96"/>
        <v/>
      </c>
      <c r="T1255" s="96" t="str">
        <f t="shared" si="97"/>
        <v/>
      </c>
    </row>
    <row r="1256" spans="1:20" ht="15" customHeight="1">
      <c r="A1256" s="101"/>
      <c r="B1256" s="102"/>
      <c r="C1256" s="102"/>
      <c r="D1256" s="102"/>
      <c r="E1256" s="102"/>
      <c r="F1256" s="102"/>
      <c r="G1256" s="103"/>
      <c r="H1256" s="102"/>
      <c r="I1256" s="49"/>
      <c r="J1256" s="95">
        <f t="shared" si="98"/>
        <v>0</v>
      </c>
      <c r="K1256" s="96">
        <f t="shared" si="99"/>
        <v>0</v>
      </c>
      <c r="L1256" s="96">
        <f>(D1256='SOLICITUD INSCRIPCIÓN'!$D$8)*1</f>
        <v>1</v>
      </c>
      <c r="M1256" s="96">
        <f>(RANK($L1256,$L$2:$L$1500,0)+COUNTIF($L$2:$L1256,L1256)-1)*L1256</f>
        <v>1255</v>
      </c>
      <c r="N1256" s="96">
        <f>((D1256='SOLICITUD INSCRIPCIÓN'!$D$8)*1)*J1256</f>
        <v>0</v>
      </c>
      <c r="O1256" s="96">
        <f>(RANK($N1256,$N$2:$N$1500,0)+COUNTIF($N$2:$N1256,N1256)-1)*N1256</f>
        <v>0</v>
      </c>
      <c r="P1256" s="96">
        <f>((D1256='SOLICITUD INSCRIPCIÓN'!$D$8)*1)*K1256</f>
        <v>0</v>
      </c>
      <c r="Q1256" s="96">
        <f>(RANK($P1256,$P$2:$P$1500,0)+COUNTIF($P$2:$P1256,P1256)-1)*P1256</f>
        <v>0</v>
      </c>
      <c r="R1256" s="96">
        <f t="shared" si="95"/>
        <v>0</v>
      </c>
      <c r="S1256" s="96" t="str">
        <f t="shared" si="96"/>
        <v/>
      </c>
      <c r="T1256" s="96" t="str">
        <f t="shared" si="97"/>
        <v/>
      </c>
    </row>
    <row r="1257" spans="1:20" ht="15" customHeight="1">
      <c r="A1257" s="101"/>
      <c r="B1257" s="102"/>
      <c r="C1257" s="102"/>
      <c r="D1257" s="102"/>
      <c r="E1257" s="102"/>
      <c r="F1257" s="102"/>
      <c r="G1257" s="103"/>
      <c r="H1257" s="102"/>
      <c r="I1257" s="49"/>
      <c r="J1257" s="95">
        <f t="shared" si="98"/>
        <v>0</v>
      </c>
      <c r="K1257" s="96">
        <f t="shared" si="99"/>
        <v>0</v>
      </c>
      <c r="L1257" s="96">
        <f>(D1257='SOLICITUD INSCRIPCIÓN'!$D$8)*1</f>
        <v>1</v>
      </c>
      <c r="M1257" s="96">
        <f>(RANK($L1257,$L$2:$L$1500,0)+COUNTIF($L$2:$L1257,L1257)-1)*L1257</f>
        <v>1256</v>
      </c>
      <c r="N1257" s="96">
        <f>((D1257='SOLICITUD INSCRIPCIÓN'!$D$8)*1)*J1257</f>
        <v>0</v>
      </c>
      <c r="O1257" s="96">
        <f>(RANK($N1257,$N$2:$N$1500,0)+COUNTIF($N$2:$N1257,N1257)-1)*N1257</f>
        <v>0</v>
      </c>
      <c r="P1257" s="96">
        <f>((D1257='SOLICITUD INSCRIPCIÓN'!$D$8)*1)*K1257</f>
        <v>0</v>
      </c>
      <c r="Q1257" s="96">
        <f>(RANK($P1257,$P$2:$P$1500,0)+COUNTIF($P$2:$P1257,P1257)-1)*P1257</f>
        <v>0</v>
      </c>
      <c r="R1257" s="96">
        <f t="shared" si="95"/>
        <v>0</v>
      </c>
      <c r="S1257" s="96" t="str">
        <f t="shared" si="96"/>
        <v/>
      </c>
      <c r="T1257" s="96" t="str">
        <f t="shared" si="97"/>
        <v/>
      </c>
    </row>
    <row r="1258" spans="1:20" ht="15" customHeight="1">
      <c r="A1258" s="101"/>
      <c r="B1258" s="102"/>
      <c r="C1258" s="102"/>
      <c r="D1258" s="102"/>
      <c r="E1258" s="102"/>
      <c r="F1258" s="102"/>
      <c r="G1258" s="103"/>
      <c r="H1258" s="102"/>
      <c r="I1258" s="49"/>
      <c r="J1258" s="95">
        <f t="shared" si="98"/>
        <v>0</v>
      </c>
      <c r="K1258" s="96">
        <f t="shared" si="99"/>
        <v>0</v>
      </c>
      <c r="L1258" s="96">
        <f>(D1258='SOLICITUD INSCRIPCIÓN'!$D$8)*1</f>
        <v>1</v>
      </c>
      <c r="M1258" s="96">
        <f>(RANK($L1258,$L$2:$L$1500,0)+COUNTIF($L$2:$L1258,L1258)-1)*L1258</f>
        <v>1257</v>
      </c>
      <c r="N1258" s="96">
        <f>((D1258='SOLICITUD INSCRIPCIÓN'!$D$8)*1)*J1258</f>
        <v>0</v>
      </c>
      <c r="O1258" s="96">
        <f>(RANK($N1258,$N$2:$N$1500,0)+COUNTIF($N$2:$N1258,N1258)-1)*N1258</f>
        <v>0</v>
      </c>
      <c r="P1258" s="96">
        <f>((D1258='SOLICITUD INSCRIPCIÓN'!$D$8)*1)*K1258</f>
        <v>0</v>
      </c>
      <c r="Q1258" s="96">
        <f>(RANK($P1258,$P$2:$P$1500,0)+COUNTIF($P$2:$P1258,P1258)-1)*P1258</f>
        <v>0</v>
      </c>
      <c r="R1258" s="96">
        <f t="shared" si="95"/>
        <v>0</v>
      </c>
      <c r="S1258" s="96" t="str">
        <f t="shared" si="96"/>
        <v/>
      </c>
      <c r="T1258" s="96" t="str">
        <f t="shared" si="97"/>
        <v/>
      </c>
    </row>
    <row r="1259" spans="1:20" ht="15" customHeight="1">
      <c r="A1259" s="101"/>
      <c r="B1259" s="102"/>
      <c r="C1259" s="102"/>
      <c r="D1259" s="102"/>
      <c r="E1259" s="102"/>
      <c r="F1259" s="102"/>
      <c r="G1259" s="103"/>
      <c r="H1259" s="102"/>
      <c r="I1259" s="49"/>
      <c r="J1259" s="95">
        <f t="shared" si="98"/>
        <v>0</v>
      </c>
      <c r="K1259" s="96">
        <f t="shared" si="99"/>
        <v>0</v>
      </c>
      <c r="L1259" s="96">
        <f>(D1259='SOLICITUD INSCRIPCIÓN'!$D$8)*1</f>
        <v>1</v>
      </c>
      <c r="M1259" s="96">
        <f>(RANK($L1259,$L$2:$L$1500,0)+COUNTIF($L$2:$L1259,L1259)-1)*L1259</f>
        <v>1258</v>
      </c>
      <c r="N1259" s="96">
        <f>((D1259='SOLICITUD INSCRIPCIÓN'!$D$8)*1)*J1259</f>
        <v>0</v>
      </c>
      <c r="O1259" s="96">
        <f>(RANK($N1259,$N$2:$N$1500,0)+COUNTIF($N$2:$N1259,N1259)-1)*N1259</f>
        <v>0</v>
      </c>
      <c r="P1259" s="96">
        <f>((D1259='SOLICITUD INSCRIPCIÓN'!$D$8)*1)*K1259</f>
        <v>0</v>
      </c>
      <c r="Q1259" s="96">
        <f>(RANK($P1259,$P$2:$P$1500,0)+COUNTIF($P$2:$P1259,P1259)-1)*P1259</f>
        <v>0</v>
      </c>
      <c r="R1259" s="96">
        <f t="shared" si="95"/>
        <v>0</v>
      </c>
      <c r="S1259" s="96" t="str">
        <f t="shared" si="96"/>
        <v/>
      </c>
      <c r="T1259" s="96" t="str">
        <f t="shared" si="97"/>
        <v/>
      </c>
    </row>
    <row r="1260" spans="1:20" ht="15" customHeight="1">
      <c r="A1260" s="101"/>
      <c r="B1260" s="102"/>
      <c r="C1260" s="102"/>
      <c r="D1260" s="102"/>
      <c r="E1260" s="102"/>
      <c r="F1260" s="102"/>
      <c r="G1260" s="103"/>
      <c r="H1260" s="102"/>
      <c r="I1260" s="49"/>
      <c r="J1260" s="95">
        <f t="shared" si="98"/>
        <v>0</v>
      </c>
      <c r="K1260" s="96">
        <f t="shared" si="99"/>
        <v>0</v>
      </c>
      <c r="L1260" s="96">
        <f>(D1260='SOLICITUD INSCRIPCIÓN'!$D$8)*1</f>
        <v>1</v>
      </c>
      <c r="M1260" s="96">
        <f>(RANK($L1260,$L$2:$L$1500,0)+COUNTIF($L$2:$L1260,L1260)-1)*L1260</f>
        <v>1259</v>
      </c>
      <c r="N1260" s="96">
        <f>((D1260='SOLICITUD INSCRIPCIÓN'!$D$8)*1)*J1260</f>
        <v>0</v>
      </c>
      <c r="O1260" s="96">
        <f>(RANK($N1260,$N$2:$N$1500,0)+COUNTIF($N$2:$N1260,N1260)-1)*N1260</f>
        <v>0</v>
      </c>
      <c r="P1260" s="96">
        <f>((D1260='SOLICITUD INSCRIPCIÓN'!$D$8)*1)*K1260</f>
        <v>0</v>
      </c>
      <c r="Q1260" s="96">
        <f>(RANK($P1260,$P$2:$P$1500,0)+COUNTIF($P$2:$P1260,P1260)-1)*P1260</f>
        <v>0</v>
      </c>
      <c r="R1260" s="96">
        <f t="shared" si="95"/>
        <v>0</v>
      </c>
      <c r="S1260" s="96" t="str">
        <f t="shared" si="96"/>
        <v/>
      </c>
      <c r="T1260" s="96" t="str">
        <f t="shared" si="97"/>
        <v/>
      </c>
    </row>
    <row r="1261" spans="1:20" ht="15" customHeight="1">
      <c r="A1261" s="101"/>
      <c r="B1261" s="102"/>
      <c r="C1261" s="102"/>
      <c r="D1261" s="102"/>
      <c r="E1261" s="102"/>
      <c r="F1261" s="102"/>
      <c r="G1261" s="103"/>
      <c r="H1261" s="102"/>
      <c r="I1261" s="49"/>
      <c r="J1261" s="95">
        <f t="shared" si="98"/>
        <v>0</v>
      </c>
      <c r="K1261" s="96">
        <f t="shared" si="99"/>
        <v>0</v>
      </c>
      <c r="L1261" s="96">
        <f>(D1261='SOLICITUD INSCRIPCIÓN'!$D$8)*1</f>
        <v>1</v>
      </c>
      <c r="M1261" s="96">
        <f>(RANK($L1261,$L$2:$L$1500,0)+COUNTIF($L$2:$L1261,L1261)-1)*L1261</f>
        <v>1260</v>
      </c>
      <c r="N1261" s="96">
        <f>((D1261='SOLICITUD INSCRIPCIÓN'!$D$8)*1)*J1261</f>
        <v>0</v>
      </c>
      <c r="O1261" s="96">
        <f>(RANK($N1261,$N$2:$N$1500,0)+COUNTIF($N$2:$N1261,N1261)-1)*N1261</f>
        <v>0</v>
      </c>
      <c r="P1261" s="96">
        <f>((D1261='SOLICITUD INSCRIPCIÓN'!$D$8)*1)*K1261</f>
        <v>0</v>
      </c>
      <c r="Q1261" s="96">
        <f>(RANK($P1261,$P$2:$P$1500,0)+COUNTIF($P$2:$P1261,P1261)-1)*P1261</f>
        <v>0</v>
      </c>
      <c r="R1261" s="96">
        <f t="shared" si="95"/>
        <v>0</v>
      </c>
      <c r="S1261" s="96" t="str">
        <f t="shared" si="96"/>
        <v/>
      </c>
      <c r="T1261" s="96" t="str">
        <f t="shared" si="97"/>
        <v/>
      </c>
    </row>
    <row r="1262" spans="1:20" ht="15" customHeight="1">
      <c r="A1262" s="101"/>
      <c r="B1262" s="102"/>
      <c r="C1262" s="102"/>
      <c r="D1262" s="102"/>
      <c r="E1262" s="102"/>
      <c r="F1262" s="102"/>
      <c r="G1262" s="103"/>
      <c r="H1262" s="102"/>
      <c r="I1262" s="49"/>
      <c r="J1262" s="95">
        <f t="shared" si="98"/>
        <v>0</v>
      </c>
      <c r="K1262" s="96">
        <f t="shared" si="99"/>
        <v>0</v>
      </c>
      <c r="L1262" s="96">
        <f>(D1262='SOLICITUD INSCRIPCIÓN'!$D$8)*1</f>
        <v>1</v>
      </c>
      <c r="M1262" s="96">
        <f>(RANK($L1262,$L$2:$L$1500,0)+COUNTIF($L$2:$L1262,L1262)-1)*L1262</f>
        <v>1261</v>
      </c>
      <c r="N1262" s="96">
        <f>((D1262='SOLICITUD INSCRIPCIÓN'!$D$8)*1)*J1262</f>
        <v>0</v>
      </c>
      <c r="O1262" s="96">
        <f>(RANK($N1262,$N$2:$N$1500,0)+COUNTIF($N$2:$N1262,N1262)-1)*N1262</f>
        <v>0</v>
      </c>
      <c r="P1262" s="96">
        <f>((D1262='SOLICITUD INSCRIPCIÓN'!$D$8)*1)*K1262</f>
        <v>0</v>
      </c>
      <c r="Q1262" s="96">
        <f>(RANK($P1262,$P$2:$P$1500,0)+COUNTIF($P$2:$P1262,P1262)-1)*P1262</f>
        <v>0</v>
      </c>
      <c r="R1262" s="96">
        <f t="shared" si="95"/>
        <v>0</v>
      </c>
      <c r="S1262" s="96" t="str">
        <f t="shared" si="96"/>
        <v/>
      </c>
      <c r="T1262" s="96" t="str">
        <f t="shared" si="97"/>
        <v/>
      </c>
    </row>
    <row r="1263" spans="1:20" ht="15" customHeight="1">
      <c r="A1263" s="101"/>
      <c r="B1263" s="102"/>
      <c r="C1263" s="102"/>
      <c r="D1263" s="102"/>
      <c r="E1263" s="102"/>
      <c r="F1263" s="102"/>
      <c r="G1263" s="103"/>
      <c r="H1263" s="102"/>
      <c r="I1263" s="49"/>
      <c r="J1263" s="95">
        <f t="shared" si="98"/>
        <v>0</v>
      </c>
      <c r="K1263" s="96">
        <f t="shared" si="99"/>
        <v>0</v>
      </c>
      <c r="L1263" s="96">
        <f>(D1263='SOLICITUD INSCRIPCIÓN'!$D$8)*1</f>
        <v>1</v>
      </c>
      <c r="M1263" s="96">
        <f>(RANK($L1263,$L$2:$L$1500,0)+COUNTIF($L$2:$L1263,L1263)-1)*L1263</f>
        <v>1262</v>
      </c>
      <c r="N1263" s="96">
        <f>((D1263='SOLICITUD INSCRIPCIÓN'!$D$8)*1)*J1263</f>
        <v>0</v>
      </c>
      <c r="O1263" s="96">
        <f>(RANK($N1263,$N$2:$N$1500,0)+COUNTIF($N$2:$N1263,N1263)-1)*N1263</f>
        <v>0</v>
      </c>
      <c r="P1263" s="96">
        <f>((D1263='SOLICITUD INSCRIPCIÓN'!$D$8)*1)*K1263</f>
        <v>0</v>
      </c>
      <c r="Q1263" s="96">
        <f>(RANK($P1263,$P$2:$P$1500,0)+COUNTIF($P$2:$P1263,P1263)-1)*P1263</f>
        <v>0</v>
      </c>
      <c r="R1263" s="96">
        <f t="shared" si="95"/>
        <v>0</v>
      </c>
      <c r="S1263" s="96" t="str">
        <f t="shared" si="96"/>
        <v/>
      </c>
      <c r="T1263" s="96" t="str">
        <f t="shared" si="97"/>
        <v/>
      </c>
    </row>
    <row r="1264" spans="1:20" ht="15" customHeight="1">
      <c r="A1264" s="101"/>
      <c r="B1264" s="102"/>
      <c r="C1264" s="102"/>
      <c r="D1264" s="102"/>
      <c r="E1264" s="102"/>
      <c r="F1264" s="102"/>
      <c r="G1264" s="103"/>
      <c r="H1264" s="102"/>
      <c r="I1264" s="49"/>
      <c r="J1264" s="95">
        <f t="shared" si="98"/>
        <v>0</v>
      </c>
      <c r="K1264" s="96">
        <f t="shared" si="99"/>
        <v>0</v>
      </c>
      <c r="L1264" s="96">
        <f>(D1264='SOLICITUD INSCRIPCIÓN'!$D$8)*1</f>
        <v>1</v>
      </c>
      <c r="M1264" s="96">
        <f>(RANK($L1264,$L$2:$L$1500,0)+COUNTIF($L$2:$L1264,L1264)-1)*L1264</f>
        <v>1263</v>
      </c>
      <c r="N1264" s="96">
        <f>((D1264='SOLICITUD INSCRIPCIÓN'!$D$8)*1)*J1264</f>
        <v>0</v>
      </c>
      <c r="O1264" s="96">
        <f>(RANK($N1264,$N$2:$N$1500,0)+COUNTIF($N$2:$N1264,N1264)-1)*N1264</f>
        <v>0</v>
      </c>
      <c r="P1264" s="96">
        <f>((D1264='SOLICITUD INSCRIPCIÓN'!$D$8)*1)*K1264</f>
        <v>0</v>
      </c>
      <c r="Q1264" s="96">
        <f>(RANK($P1264,$P$2:$P$1500,0)+COUNTIF($P$2:$P1264,P1264)-1)*P1264</f>
        <v>0</v>
      </c>
      <c r="R1264" s="96">
        <f t="shared" si="95"/>
        <v>0</v>
      </c>
      <c r="S1264" s="96" t="str">
        <f t="shared" si="96"/>
        <v/>
      </c>
      <c r="T1264" s="96" t="str">
        <f t="shared" si="97"/>
        <v/>
      </c>
    </row>
    <row r="1265" spans="1:20" ht="15" customHeight="1">
      <c r="A1265" s="101"/>
      <c r="B1265" s="102"/>
      <c r="C1265" s="102"/>
      <c r="D1265" s="102"/>
      <c r="E1265" s="102"/>
      <c r="F1265" s="102"/>
      <c r="G1265" s="103"/>
      <c r="H1265" s="102"/>
      <c r="I1265" s="49"/>
      <c r="J1265" s="95">
        <f t="shared" si="98"/>
        <v>0</v>
      </c>
      <c r="K1265" s="96">
        <f t="shared" si="99"/>
        <v>0</v>
      </c>
      <c r="L1265" s="96">
        <f>(D1265='SOLICITUD INSCRIPCIÓN'!$D$8)*1</f>
        <v>1</v>
      </c>
      <c r="M1265" s="96">
        <f>(RANK($L1265,$L$2:$L$1500,0)+COUNTIF($L$2:$L1265,L1265)-1)*L1265</f>
        <v>1264</v>
      </c>
      <c r="N1265" s="96">
        <f>((D1265='SOLICITUD INSCRIPCIÓN'!$D$8)*1)*J1265</f>
        <v>0</v>
      </c>
      <c r="O1265" s="96">
        <f>(RANK($N1265,$N$2:$N$1500,0)+COUNTIF($N$2:$N1265,N1265)-1)*N1265</f>
        <v>0</v>
      </c>
      <c r="P1265" s="96">
        <f>((D1265='SOLICITUD INSCRIPCIÓN'!$D$8)*1)*K1265</f>
        <v>0</v>
      </c>
      <c r="Q1265" s="96">
        <f>(RANK($P1265,$P$2:$P$1500,0)+COUNTIF($P$2:$P1265,P1265)-1)*P1265</f>
        <v>0</v>
      </c>
      <c r="R1265" s="96">
        <f t="shared" si="95"/>
        <v>0</v>
      </c>
      <c r="S1265" s="96" t="str">
        <f t="shared" si="96"/>
        <v/>
      </c>
      <c r="T1265" s="96" t="str">
        <f t="shared" si="97"/>
        <v/>
      </c>
    </row>
    <row r="1266" spans="1:20" ht="15" customHeight="1">
      <c r="A1266" s="101"/>
      <c r="B1266" s="102"/>
      <c r="C1266" s="102"/>
      <c r="D1266" s="102"/>
      <c r="E1266" s="102"/>
      <c r="F1266" s="102"/>
      <c r="G1266" s="103"/>
      <c r="H1266" s="102"/>
      <c r="I1266" s="49"/>
      <c r="J1266" s="95">
        <f t="shared" si="98"/>
        <v>0</v>
      </c>
      <c r="K1266" s="96">
        <f t="shared" si="99"/>
        <v>0</v>
      </c>
      <c r="L1266" s="96">
        <f>(D1266='SOLICITUD INSCRIPCIÓN'!$D$8)*1</f>
        <v>1</v>
      </c>
      <c r="M1266" s="96">
        <f>(RANK($L1266,$L$2:$L$1500,0)+COUNTIF($L$2:$L1266,L1266)-1)*L1266</f>
        <v>1265</v>
      </c>
      <c r="N1266" s="96">
        <f>((D1266='SOLICITUD INSCRIPCIÓN'!$D$8)*1)*J1266</f>
        <v>0</v>
      </c>
      <c r="O1266" s="96">
        <f>(RANK($N1266,$N$2:$N$1500,0)+COUNTIF($N$2:$N1266,N1266)-1)*N1266</f>
        <v>0</v>
      </c>
      <c r="P1266" s="96">
        <f>((D1266='SOLICITUD INSCRIPCIÓN'!$D$8)*1)*K1266</f>
        <v>0</v>
      </c>
      <c r="Q1266" s="96">
        <f>(RANK($P1266,$P$2:$P$1500,0)+COUNTIF($P$2:$P1266,P1266)-1)*P1266</f>
        <v>0</v>
      </c>
      <c r="R1266" s="96">
        <f t="shared" si="95"/>
        <v>0</v>
      </c>
      <c r="S1266" s="96" t="str">
        <f t="shared" si="96"/>
        <v/>
      </c>
      <c r="T1266" s="96" t="str">
        <f t="shared" si="97"/>
        <v/>
      </c>
    </row>
    <row r="1267" spans="1:20" ht="15" customHeight="1">
      <c r="A1267" s="101"/>
      <c r="B1267" s="102"/>
      <c r="C1267" s="102"/>
      <c r="D1267" s="102"/>
      <c r="E1267" s="102"/>
      <c r="F1267" s="102"/>
      <c r="G1267" s="103"/>
      <c r="H1267" s="102"/>
      <c r="I1267" s="49"/>
      <c r="J1267" s="95">
        <f t="shared" si="98"/>
        <v>0</v>
      </c>
      <c r="K1267" s="96">
        <f t="shared" si="99"/>
        <v>0</v>
      </c>
      <c r="L1267" s="96">
        <f>(D1267='SOLICITUD INSCRIPCIÓN'!$D$8)*1</f>
        <v>1</v>
      </c>
      <c r="M1267" s="96">
        <f>(RANK($L1267,$L$2:$L$1500,0)+COUNTIF($L$2:$L1267,L1267)-1)*L1267</f>
        <v>1266</v>
      </c>
      <c r="N1267" s="96">
        <f>((D1267='SOLICITUD INSCRIPCIÓN'!$D$8)*1)*J1267</f>
        <v>0</v>
      </c>
      <c r="O1267" s="96">
        <f>(RANK($N1267,$N$2:$N$1500,0)+COUNTIF($N$2:$N1267,N1267)-1)*N1267</f>
        <v>0</v>
      </c>
      <c r="P1267" s="96">
        <f>((D1267='SOLICITUD INSCRIPCIÓN'!$D$8)*1)*K1267</f>
        <v>0</v>
      </c>
      <c r="Q1267" s="96">
        <f>(RANK($P1267,$P$2:$P$1500,0)+COUNTIF($P$2:$P1267,P1267)-1)*P1267</f>
        <v>0</v>
      </c>
      <c r="R1267" s="96">
        <f t="shared" si="95"/>
        <v>0</v>
      </c>
      <c r="S1267" s="96" t="str">
        <f t="shared" si="96"/>
        <v/>
      </c>
      <c r="T1267" s="96" t="str">
        <f t="shared" si="97"/>
        <v/>
      </c>
    </row>
    <row r="1268" spans="1:20" ht="15" customHeight="1">
      <c r="A1268" s="101"/>
      <c r="B1268" s="102"/>
      <c r="C1268" s="102"/>
      <c r="D1268" s="102"/>
      <c r="E1268" s="102"/>
      <c r="F1268" s="102"/>
      <c r="G1268" s="103"/>
      <c r="H1268" s="102"/>
      <c r="I1268" s="49"/>
      <c r="J1268" s="95">
        <f t="shared" si="98"/>
        <v>0</v>
      </c>
      <c r="K1268" s="96">
        <f t="shared" si="99"/>
        <v>0</v>
      </c>
      <c r="L1268" s="96">
        <f>(D1268='SOLICITUD INSCRIPCIÓN'!$D$8)*1</f>
        <v>1</v>
      </c>
      <c r="M1268" s="96">
        <f>(RANK($L1268,$L$2:$L$1500,0)+COUNTIF($L$2:$L1268,L1268)-1)*L1268</f>
        <v>1267</v>
      </c>
      <c r="N1268" s="96">
        <f>((D1268='SOLICITUD INSCRIPCIÓN'!$D$8)*1)*J1268</f>
        <v>0</v>
      </c>
      <c r="O1268" s="96">
        <f>(RANK($N1268,$N$2:$N$1500,0)+COUNTIF($N$2:$N1268,N1268)-1)*N1268</f>
        <v>0</v>
      </c>
      <c r="P1268" s="96">
        <f>((D1268='SOLICITUD INSCRIPCIÓN'!$D$8)*1)*K1268</f>
        <v>0</v>
      </c>
      <c r="Q1268" s="96">
        <f>(RANK($P1268,$P$2:$P$1500,0)+COUNTIF($P$2:$P1268,P1268)-1)*P1268</f>
        <v>0</v>
      </c>
      <c r="R1268" s="96">
        <f t="shared" si="95"/>
        <v>0</v>
      </c>
      <c r="S1268" s="96" t="str">
        <f t="shared" si="96"/>
        <v/>
      </c>
      <c r="T1268" s="96" t="str">
        <f t="shared" si="97"/>
        <v/>
      </c>
    </row>
    <row r="1269" spans="1:20" ht="15" customHeight="1">
      <c r="A1269" s="101"/>
      <c r="B1269" s="102"/>
      <c r="C1269" s="102"/>
      <c r="D1269" s="102"/>
      <c r="E1269" s="102"/>
      <c r="F1269" s="102"/>
      <c r="G1269" s="103"/>
      <c r="H1269" s="102"/>
      <c r="I1269" s="49"/>
      <c r="J1269" s="95">
        <f t="shared" si="98"/>
        <v>0</v>
      </c>
      <c r="K1269" s="96">
        <f t="shared" si="99"/>
        <v>0</v>
      </c>
      <c r="L1269" s="96">
        <f>(D1269='SOLICITUD INSCRIPCIÓN'!$D$8)*1</f>
        <v>1</v>
      </c>
      <c r="M1269" s="96">
        <f>(RANK($L1269,$L$2:$L$1500,0)+COUNTIF($L$2:$L1269,L1269)-1)*L1269</f>
        <v>1268</v>
      </c>
      <c r="N1269" s="96">
        <f>((D1269='SOLICITUD INSCRIPCIÓN'!$D$8)*1)*J1269</f>
        <v>0</v>
      </c>
      <c r="O1269" s="96">
        <f>(RANK($N1269,$N$2:$N$1500,0)+COUNTIF($N$2:$N1269,N1269)-1)*N1269</f>
        <v>0</v>
      </c>
      <c r="P1269" s="96">
        <f>((D1269='SOLICITUD INSCRIPCIÓN'!$D$8)*1)*K1269</f>
        <v>0</v>
      </c>
      <c r="Q1269" s="96">
        <f>(RANK($P1269,$P$2:$P$1500,0)+COUNTIF($P$2:$P1269,P1269)-1)*P1269</f>
        <v>0</v>
      </c>
      <c r="R1269" s="96">
        <f t="shared" si="95"/>
        <v>0</v>
      </c>
      <c r="S1269" s="96" t="str">
        <f t="shared" si="96"/>
        <v/>
      </c>
      <c r="T1269" s="96" t="str">
        <f t="shared" si="97"/>
        <v/>
      </c>
    </row>
    <row r="1270" spans="1:20" ht="15" customHeight="1">
      <c r="A1270" s="101"/>
      <c r="B1270" s="102"/>
      <c r="C1270" s="102"/>
      <c r="D1270" s="102"/>
      <c r="E1270" s="102"/>
      <c r="F1270" s="102"/>
      <c r="G1270" s="103"/>
      <c r="H1270" s="102"/>
      <c r="I1270" s="49"/>
      <c r="J1270" s="95">
        <f t="shared" si="98"/>
        <v>0</v>
      </c>
      <c r="K1270" s="96">
        <f t="shared" si="99"/>
        <v>0</v>
      </c>
      <c r="L1270" s="96">
        <f>(D1270='SOLICITUD INSCRIPCIÓN'!$D$8)*1</f>
        <v>1</v>
      </c>
      <c r="M1270" s="96">
        <f>(RANK($L1270,$L$2:$L$1500,0)+COUNTIF($L$2:$L1270,L1270)-1)*L1270</f>
        <v>1269</v>
      </c>
      <c r="N1270" s="96">
        <f>((D1270='SOLICITUD INSCRIPCIÓN'!$D$8)*1)*J1270</f>
        <v>0</v>
      </c>
      <c r="O1270" s="96">
        <f>(RANK($N1270,$N$2:$N$1500,0)+COUNTIF($N$2:$N1270,N1270)-1)*N1270</f>
        <v>0</v>
      </c>
      <c r="P1270" s="96">
        <f>((D1270='SOLICITUD INSCRIPCIÓN'!$D$8)*1)*K1270</f>
        <v>0</v>
      </c>
      <c r="Q1270" s="96">
        <f>(RANK($P1270,$P$2:$P$1500,0)+COUNTIF($P$2:$P1270,P1270)-1)*P1270</f>
        <v>0</v>
      </c>
      <c r="R1270" s="96">
        <f t="shared" si="95"/>
        <v>0</v>
      </c>
      <c r="S1270" s="96" t="str">
        <f t="shared" si="96"/>
        <v/>
      </c>
      <c r="T1270" s="96" t="str">
        <f t="shared" si="97"/>
        <v/>
      </c>
    </row>
    <row r="1271" spans="1:20" ht="15" customHeight="1">
      <c r="A1271" s="101"/>
      <c r="B1271" s="102"/>
      <c r="C1271" s="102"/>
      <c r="D1271" s="102"/>
      <c r="E1271" s="102"/>
      <c r="F1271" s="102"/>
      <c r="G1271" s="103"/>
      <c r="H1271" s="102"/>
      <c r="I1271" s="49"/>
      <c r="J1271" s="95">
        <f t="shared" si="98"/>
        <v>0</v>
      </c>
      <c r="K1271" s="96">
        <f t="shared" si="99"/>
        <v>0</v>
      </c>
      <c r="L1271" s="96">
        <f>(D1271='SOLICITUD INSCRIPCIÓN'!$D$8)*1</f>
        <v>1</v>
      </c>
      <c r="M1271" s="96">
        <f>(RANK($L1271,$L$2:$L$1500,0)+COUNTIF($L$2:$L1271,L1271)-1)*L1271</f>
        <v>1270</v>
      </c>
      <c r="N1271" s="96">
        <f>((D1271='SOLICITUD INSCRIPCIÓN'!$D$8)*1)*J1271</f>
        <v>0</v>
      </c>
      <c r="O1271" s="96">
        <f>(RANK($N1271,$N$2:$N$1500,0)+COUNTIF($N$2:$N1271,N1271)-1)*N1271</f>
        <v>0</v>
      </c>
      <c r="P1271" s="96">
        <f>((D1271='SOLICITUD INSCRIPCIÓN'!$D$8)*1)*K1271</f>
        <v>0</v>
      </c>
      <c r="Q1271" s="96">
        <f>(RANK($P1271,$P$2:$P$1500,0)+COUNTIF($P$2:$P1271,P1271)-1)*P1271</f>
        <v>0</v>
      </c>
      <c r="R1271" s="96">
        <f t="shared" si="95"/>
        <v>0</v>
      </c>
      <c r="S1271" s="96" t="str">
        <f t="shared" si="96"/>
        <v/>
      </c>
      <c r="T1271" s="96" t="str">
        <f t="shared" si="97"/>
        <v/>
      </c>
    </row>
    <row r="1272" spans="1:20" ht="15" customHeight="1">
      <c r="A1272" s="101"/>
      <c r="B1272" s="102"/>
      <c r="C1272" s="102"/>
      <c r="D1272" s="102"/>
      <c r="E1272" s="102"/>
      <c r="F1272" s="102"/>
      <c r="G1272" s="103"/>
      <c r="H1272" s="102"/>
      <c r="I1272" s="49"/>
      <c r="J1272" s="95">
        <f t="shared" si="98"/>
        <v>0</v>
      </c>
      <c r="K1272" s="96">
        <f t="shared" si="99"/>
        <v>0</v>
      </c>
      <c r="L1272" s="96">
        <f>(D1272='SOLICITUD INSCRIPCIÓN'!$D$8)*1</f>
        <v>1</v>
      </c>
      <c r="M1272" s="96">
        <f>(RANK($L1272,$L$2:$L$1500,0)+COUNTIF($L$2:$L1272,L1272)-1)*L1272</f>
        <v>1271</v>
      </c>
      <c r="N1272" s="96">
        <f>((D1272='SOLICITUD INSCRIPCIÓN'!$D$8)*1)*J1272</f>
        <v>0</v>
      </c>
      <c r="O1272" s="96">
        <f>(RANK($N1272,$N$2:$N$1500,0)+COUNTIF($N$2:$N1272,N1272)-1)*N1272</f>
        <v>0</v>
      </c>
      <c r="P1272" s="96">
        <f>((D1272='SOLICITUD INSCRIPCIÓN'!$D$8)*1)*K1272</f>
        <v>0</v>
      </c>
      <c r="Q1272" s="96">
        <f>(RANK($P1272,$P$2:$P$1500,0)+COUNTIF($P$2:$P1272,P1272)-1)*P1272</f>
        <v>0</v>
      </c>
      <c r="R1272" s="96">
        <f t="shared" si="95"/>
        <v>0</v>
      </c>
      <c r="S1272" s="96" t="str">
        <f t="shared" si="96"/>
        <v/>
      </c>
      <c r="T1272" s="96" t="str">
        <f t="shared" si="97"/>
        <v/>
      </c>
    </row>
    <row r="1273" spans="1:20" ht="15" customHeight="1">
      <c r="A1273" s="101"/>
      <c r="B1273" s="102"/>
      <c r="C1273" s="102"/>
      <c r="D1273" s="102"/>
      <c r="E1273" s="102"/>
      <c r="F1273" s="102"/>
      <c r="G1273" s="103"/>
      <c r="H1273" s="102"/>
      <c r="I1273" s="49"/>
      <c r="J1273" s="95">
        <f t="shared" si="98"/>
        <v>0</v>
      </c>
      <c r="K1273" s="96">
        <f t="shared" si="99"/>
        <v>0</v>
      </c>
      <c r="L1273" s="96">
        <f>(D1273='SOLICITUD INSCRIPCIÓN'!$D$8)*1</f>
        <v>1</v>
      </c>
      <c r="M1273" s="96">
        <f>(RANK($L1273,$L$2:$L$1500,0)+COUNTIF($L$2:$L1273,L1273)-1)*L1273</f>
        <v>1272</v>
      </c>
      <c r="N1273" s="96">
        <f>((D1273='SOLICITUD INSCRIPCIÓN'!$D$8)*1)*J1273</f>
        <v>0</v>
      </c>
      <c r="O1273" s="96">
        <f>(RANK($N1273,$N$2:$N$1500,0)+COUNTIF($N$2:$N1273,N1273)-1)*N1273</f>
        <v>0</v>
      </c>
      <c r="P1273" s="96">
        <f>((D1273='SOLICITUD INSCRIPCIÓN'!$D$8)*1)*K1273</f>
        <v>0</v>
      </c>
      <c r="Q1273" s="96">
        <f>(RANK($P1273,$P$2:$P$1500,0)+COUNTIF($P$2:$P1273,P1273)-1)*P1273</f>
        <v>0</v>
      </c>
      <c r="R1273" s="96">
        <f t="shared" si="95"/>
        <v>0</v>
      </c>
      <c r="S1273" s="96" t="str">
        <f t="shared" si="96"/>
        <v/>
      </c>
      <c r="T1273" s="96" t="str">
        <f t="shared" si="97"/>
        <v/>
      </c>
    </row>
    <row r="1274" spans="1:20" ht="15" customHeight="1">
      <c r="A1274" s="101"/>
      <c r="B1274" s="102"/>
      <c r="C1274" s="102"/>
      <c r="D1274" s="102"/>
      <c r="E1274" s="102"/>
      <c r="F1274" s="102"/>
      <c r="G1274" s="103"/>
      <c r="H1274" s="102"/>
      <c r="I1274" s="49"/>
      <c r="J1274" s="95">
        <f t="shared" si="98"/>
        <v>0</v>
      </c>
      <c r="K1274" s="96">
        <f t="shared" si="99"/>
        <v>0</v>
      </c>
      <c r="L1274" s="96">
        <f>(D1274='SOLICITUD INSCRIPCIÓN'!$D$8)*1</f>
        <v>1</v>
      </c>
      <c r="M1274" s="96">
        <f>(RANK($L1274,$L$2:$L$1500,0)+COUNTIF($L$2:$L1274,L1274)-1)*L1274</f>
        <v>1273</v>
      </c>
      <c r="N1274" s="96">
        <f>((D1274='SOLICITUD INSCRIPCIÓN'!$D$8)*1)*J1274</f>
        <v>0</v>
      </c>
      <c r="O1274" s="96">
        <f>(RANK($N1274,$N$2:$N$1500,0)+COUNTIF($N$2:$N1274,N1274)-1)*N1274</f>
        <v>0</v>
      </c>
      <c r="P1274" s="96">
        <f>((D1274='SOLICITUD INSCRIPCIÓN'!$D$8)*1)*K1274</f>
        <v>0</v>
      </c>
      <c r="Q1274" s="96">
        <f>(RANK($P1274,$P$2:$P$1500,0)+COUNTIF($P$2:$P1274,P1274)-1)*P1274</f>
        <v>0</v>
      </c>
      <c r="R1274" s="96">
        <f t="shared" si="95"/>
        <v>0</v>
      </c>
      <c r="S1274" s="96" t="str">
        <f t="shared" si="96"/>
        <v/>
      </c>
      <c r="T1274" s="96" t="str">
        <f t="shared" si="97"/>
        <v/>
      </c>
    </row>
    <row r="1275" spans="1:20" ht="15" customHeight="1">
      <c r="A1275" s="101"/>
      <c r="B1275" s="102"/>
      <c r="C1275" s="102"/>
      <c r="D1275" s="102"/>
      <c r="E1275" s="102"/>
      <c r="F1275" s="102"/>
      <c r="G1275" s="103"/>
      <c r="H1275" s="102"/>
      <c r="I1275" s="49"/>
      <c r="J1275" s="95">
        <f t="shared" si="98"/>
        <v>0</v>
      </c>
      <c r="K1275" s="96">
        <f t="shared" si="99"/>
        <v>0</v>
      </c>
      <c r="L1275" s="96">
        <f>(D1275='SOLICITUD INSCRIPCIÓN'!$D$8)*1</f>
        <v>1</v>
      </c>
      <c r="M1275" s="96">
        <f>(RANK($L1275,$L$2:$L$1500,0)+COUNTIF($L$2:$L1275,L1275)-1)*L1275</f>
        <v>1274</v>
      </c>
      <c r="N1275" s="96">
        <f>((D1275='SOLICITUD INSCRIPCIÓN'!$D$8)*1)*J1275</f>
        <v>0</v>
      </c>
      <c r="O1275" s="96">
        <f>(RANK($N1275,$N$2:$N$1500,0)+COUNTIF($N$2:$N1275,N1275)-1)*N1275</f>
        <v>0</v>
      </c>
      <c r="P1275" s="96">
        <f>((D1275='SOLICITUD INSCRIPCIÓN'!$D$8)*1)*K1275</f>
        <v>0</v>
      </c>
      <c r="Q1275" s="96">
        <f>(RANK($P1275,$P$2:$P$1500,0)+COUNTIF($P$2:$P1275,P1275)-1)*P1275</f>
        <v>0</v>
      </c>
      <c r="R1275" s="96">
        <f t="shared" si="95"/>
        <v>0</v>
      </c>
      <c r="S1275" s="96" t="str">
        <f t="shared" si="96"/>
        <v/>
      </c>
      <c r="T1275" s="96" t="str">
        <f t="shared" si="97"/>
        <v/>
      </c>
    </row>
    <row r="1276" spans="1:20" ht="15" customHeight="1">
      <c r="A1276" s="101"/>
      <c r="B1276" s="102"/>
      <c r="C1276" s="102"/>
      <c r="D1276" s="102"/>
      <c r="E1276" s="102"/>
      <c r="F1276" s="102"/>
      <c r="G1276" s="103"/>
      <c r="H1276" s="102"/>
      <c r="I1276" s="49"/>
      <c r="J1276" s="95">
        <f t="shared" si="98"/>
        <v>0</v>
      </c>
      <c r="K1276" s="96">
        <f t="shared" si="99"/>
        <v>0</v>
      </c>
      <c r="L1276" s="96">
        <f>(D1276='SOLICITUD INSCRIPCIÓN'!$D$8)*1</f>
        <v>1</v>
      </c>
      <c r="M1276" s="96">
        <f>(RANK($L1276,$L$2:$L$1500,0)+COUNTIF($L$2:$L1276,L1276)-1)*L1276</f>
        <v>1275</v>
      </c>
      <c r="N1276" s="96">
        <f>((D1276='SOLICITUD INSCRIPCIÓN'!$D$8)*1)*J1276</f>
        <v>0</v>
      </c>
      <c r="O1276" s="96">
        <f>(RANK($N1276,$N$2:$N$1500,0)+COUNTIF($N$2:$N1276,N1276)-1)*N1276</f>
        <v>0</v>
      </c>
      <c r="P1276" s="96">
        <f>((D1276='SOLICITUD INSCRIPCIÓN'!$D$8)*1)*K1276</f>
        <v>0</v>
      </c>
      <c r="Q1276" s="96">
        <f>(RANK($P1276,$P$2:$P$1500,0)+COUNTIF($P$2:$P1276,P1276)-1)*P1276</f>
        <v>0</v>
      </c>
      <c r="R1276" s="96">
        <f t="shared" si="95"/>
        <v>0</v>
      </c>
      <c r="S1276" s="96" t="str">
        <f t="shared" si="96"/>
        <v/>
      </c>
      <c r="T1276" s="96" t="str">
        <f t="shared" si="97"/>
        <v/>
      </c>
    </row>
    <row r="1277" spans="1:20" ht="15" customHeight="1">
      <c r="A1277" s="101"/>
      <c r="B1277" s="102"/>
      <c r="C1277" s="102"/>
      <c r="D1277" s="102"/>
      <c r="E1277" s="102"/>
      <c r="F1277" s="102"/>
      <c r="G1277" s="103"/>
      <c r="H1277" s="102"/>
      <c r="I1277" s="49"/>
      <c r="J1277" s="95">
        <f t="shared" si="98"/>
        <v>0</v>
      </c>
      <c r="K1277" s="96">
        <f t="shared" si="99"/>
        <v>0</v>
      </c>
      <c r="L1277" s="96">
        <f>(D1277='SOLICITUD INSCRIPCIÓN'!$D$8)*1</f>
        <v>1</v>
      </c>
      <c r="M1277" s="96">
        <f>(RANK($L1277,$L$2:$L$1500,0)+COUNTIF($L$2:$L1277,L1277)-1)*L1277</f>
        <v>1276</v>
      </c>
      <c r="N1277" s="96">
        <f>((D1277='SOLICITUD INSCRIPCIÓN'!$D$8)*1)*J1277</f>
        <v>0</v>
      </c>
      <c r="O1277" s="96">
        <f>(RANK($N1277,$N$2:$N$1500,0)+COUNTIF($N$2:$N1277,N1277)-1)*N1277</f>
        <v>0</v>
      </c>
      <c r="P1277" s="96">
        <f>((D1277='SOLICITUD INSCRIPCIÓN'!$D$8)*1)*K1277</f>
        <v>0</v>
      </c>
      <c r="Q1277" s="96">
        <f>(RANK($P1277,$P$2:$P$1500,0)+COUNTIF($P$2:$P1277,P1277)-1)*P1277</f>
        <v>0</v>
      </c>
      <c r="R1277" s="96">
        <f t="shared" si="95"/>
        <v>0</v>
      </c>
      <c r="S1277" s="96" t="str">
        <f t="shared" si="96"/>
        <v/>
      </c>
      <c r="T1277" s="96" t="str">
        <f t="shared" si="97"/>
        <v/>
      </c>
    </row>
    <row r="1278" spans="1:20" ht="15" customHeight="1">
      <c r="A1278" s="101"/>
      <c r="B1278" s="102"/>
      <c r="C1278" s="102"/>
      <c r="D1278" s="102"/>
      <c r="E1278" s="102"/>
      <c r="F1278" s="102"/>
      <c r="G1278" s="103"/>
      <c r="H1278" s="102"/>
      <c r="I1278" s="49"/>
      <c r="J1278" s="95">
        <f t="shared" si="98"/>
        <v>0</v>
      </c>
      <c r="K1278" s="96">
        <f t="shared" si="99"/>
        <v>0</v>
      </c>
      <c r="L1278" s="96">
        <f>(D1278='SOLICITUD INSCRIPCIÓN'!$D$8)*1</f>
        <v>1</v>
      </c>
      <c r="M1278" s="96">
        <f>(RANK($L1278,$L$2:$L$1500,0)+COUNTIF($L$2:$L1278,L1278)-1)*L1278</f>
        <v>1277</v>
      </c>
      <c r="N1278" s="96">
        <f>((D1278='SOLICITUD INSCRIPCIÓN'!$D$8)*1)*J1278</f>
        <v>0</v>
      </c>
      <c r="O1278" s="96">
        <f>(RANK($N1278,$N$2:$N$1500,0)+COUNTIF($N$2:$N1278,N1278)-1)*N1278</f>
        <v>0</v>
      </c>
      <c r="P1278" s="96">
        <f>((D1278='SOLICITUD INSCRIPCIÓN'!$D$8)*1)*K1278</f>
        <v>0</v>
      </c>
      <c r="Q1278" s="96">
        <f>(RANK($P1278,$P$2:$P$1500,0)+COUNTIF($P$2:$P1278,P1278)-1)*P1278</f>
        <v>0</v>
      </c>
      <c r="R1278" s="96">
        <f t="shared" si="95"/>
        <v>0</v>
      </c>
      <c r="S1278" s="96" t="str">
        <f t="shared" si="96"/>
        <v/>
      </c>
      <c r="T1278" s="96" t="str">
        <f t="shared" si="97"/>
        <v/>
      </c>
    </row>
    <row r="1279" spans="1:20" ht="15" customHeight="1">
      <c r="A1279" s="101"/>
      <c r="B1279" s="102"/>
      <c r="C1279" s="102"/>
      <c r="D1279" s="102"/>
      <c r="E1279" s="102"/>
      <c r="F1279" s="102"/>
      <c r="G1279" s="103"/>
      <c r="H1279" s="102"/>
      <c r="I1279" s="49"/>
      <c r="J1279" s="95">
        <f t="shared" si="98"/>
        <v>0</v>
      </c>
      <c r="K1279" s="96">
        <f t="shared" si="99"/>
        <v>0</v>
      </c>
      <c r="L1279" s="96">
        <f>(D1279='SOLICITUD INSCRIPCIÓN'!$D$8)*1</f>
        <v>1</v>
      </c>
      <c r="M1279" s="96">
        <f>(RANK($L1279,$L$2:$L$1500,0)+COUNTIF($L$2:$L1279,L1279)-1)*L1279</f>
        <v>1278</v>
      </c>
      <c r="N1279" s="96">
        <f>((D1279='SOLICITUD INSCRIPCIÓN'!$D$8)*1)*J1279</f>
        <v>0</v>
      </c>
      <c r="O1279" s="96">
        <f>(RANK($N1279,$N$2:$N$1500,0)+COUNTIF($N$2:$N1279,N1279)-1)*N1279</f>
        <v>0</v>
      </c>
      <c r="P1279" s="96">
        <f>((D1279='SOLICITUD INSCRIPCIÓN'!$D$8)*1)*K1279</f>
        <v>0</v>
      </c>
      <c r="Q1279" s="96">
        <f>(RANK($P1279,$P$2:$P$1500,0)+COUNTIF($P$2:$P1279,P1279)-1)*P1279</f>
        <v>0</v>
      </c>
      <c r="R1279" s="96">
        <f t="shared" si="95"/>
        <v>0</v>
      </c>
      <c r="S1279" s="96" t="str">
        <f t="shared" si="96"/>
        <v/>
      </c>
      <c r="T1279" s="96" t="str">
        <f t="shared" si="97"/>
        <v/>
      </c>
    </row>
    <row r="1280" spans="1:20" ht="15" customHeight="1">
      <c r="A1280" s="101"/>
      <c r="B1280" s="102"/>
      <c r="C1280" s="102"/>
      <c r="D1280" s="102"/>
      <c r="E1280" s="102"/>
      <c r="F1280" s="102"/>
      <c r="G1280" s="103"/>
      <c r="H1280" s="102"/>
      <c r="I1280" s="49"/>
      <c r="J1280" s="95">
        <f t="shared" si="98"/>
        <v>0</v>
      </c>
      <c r="K1280" s="96">
        <f t="shared" si="99"/>
        <v>0</v>
      </c>
      <c r="L1280" s="96">
        <f>(D1280='SOLICITUD INSCRIPCIÓN'!$D$8)*1</f>
        <v>1</v>
      </c>
      <c r="M1280" s="96">
        <f>(RANK($L1280,$L$2:$L$1500,0)+COUNTIF($L$2:$L1280,L1280)-1)*L1280</f>
        <v>1279</v>
      </c>
      <c r="N1280" s="96">
        <f>((D1280='SOLICITUD INSCRIPCIÓN'!$D$8)*1)*J1280</f>
        <v>0</v>
      </c>
      <c r="O1280" s="96">
        <f>(RANK($N1280,$N$2:$N$1500,0)+COUNTIF($N$2:$N1280,N1280)-1)*N1280</f>
        <v>0</v>
      </c>
      <c r="P1280" s="96">
        <f>((D1280='SOLICITUD INSCRIPCIÓN'!$D$8)*1)*K1280</f>
        <v>0</v>
      </c>
      <c r="Q1280" s="96">
        <f>(RANK($P1280,$P$2:$P$1500,0)+COUNTIF($P$2:$P1280,P1280)-1)*P1280</f>
        <v>0</v>
      </c>
      <c r="R1280" s="96">
        <f t="shared" si="95"/>
        <v>0</v>
      </c>
      <c r="S1280" s="96" t="str">
        <f t="shared" si="96"/>
        <v/>
      </c>
      <c r="T1280" s="96" t="str">
        <f t="shared" si="97"/>
        <v/>
      </c>
    </row>
    <row r="1281" spans="1:20" ht="15" customHeight="1">
      <c r="A1281" s="101"/>
      <c r="B1281" s="102"/>
      <c r="C1281" s="102"/>
      <c r="D1281" s="102"/>
      <c r="E1281" s="102"/>
      <c r="F1281" s="102"/>
      <c r="G1281" s="103"/>
      <c r="H1281" s="102"/>
      <c r="I1281" s="49"/>
      <c r="J1281" s="95">
        <f t="shared" si="98"/>
        <v>0</v>
      </c>
      <c r="K1281" s="96">
        <f t="shared" si="99"/>
        <v>0</v>
      </c>
      <c r="L1281" s="96">
        <f>(D1281='SOLICITUD INSCRIPCIÓN'!$D$8)*1</f>
        <v>1</v>
      </c>
      <c r="M1281" s="96">
        <f>(RANK($L1281,$L$2:$L$1500,0)+COUNTIF($L$2:$L1281,L1281)-1)*L1281</f>
        <v>1280</v>
      </c>
      <c r="N1281" s="96">
        <f>((D1281='SOLICITUD INSCRIPCIÓN'!$D$8)*1)*J1281</f>
        <v>0</v>
      </c>
      <c r="O1281" s="96">
        <f>(RANK($N1281,$N$2:$N$1500,0)+COUNTIF($N$2:$N1281,N1281)-1)*N1281</f>
        <v>0</v>
      </c>
      <c r="P1281" s="96">
        <f>((D1281='SOLICITUD INSCRIPCIÓN'!$D$8)*1)*K1281</f>
        <v>0</v>
      </c>
      <c r="Q1281" s="96">
        <f>(RANK($P1281,$P$2:$P$1500,0)+COUNTIF($P$2:$P1281,P1281)-1)*P1281</f>
        <v>0</v>
      </c>
      <c r="R1281" s="96">
        <f t="shared" si="95"/>
        <v>0</v>
      </c>
      <c r="S1281" s="96" t="str">
        <f t="shared" si="96"/>
        <v/>
      </c>
      <c r="T1281" s="96" t="str">
        <f t="shared" si="97"/>
        <v/>
      </c>
    </row>
    <row r="1282" spans="1:20" ht="15" customHeight="1">
      <c r="A1282" s="101"/>
      <c r="B1282" s="102"/>
      <c r="C1282" s="102"/>
      <c r="D1282" s="102"/>
      <c r="E1282" s="102"/>
      <c r="F1282" s="102"/>
      <c r="G1282" s="103"/>
      <c r="H1282" s="102"/>
      <c r="I1282" s="49"/>
      <c r="J1282" s="95">
        <f t="shared" si="98"/>
        <v>0</v>
      </c>
      <c r="K1282" s="96">
        <f t="shared" si="99"/>
        <v>0</v>
      </c>
      <c r="L1282" s="96">
        <f>(D1282='SOLICITUD INSCRIPCIÓN'!$D$8)*1</f>
        <v>1</v>
      </c>
      <c r="M1282" s="96">
        <f>(RANK($L1282,$L$2:$L$1500,0)+COUNTIF($L$2:$L1282,L1282)-1)*L1282</f>
        <v>1281</v>
      </c>
      <c r="N1282" s="96">
        <f>((D1282='SOLICITUD INSCRIPCIÓN'!$D$8)*1)*J1282</f>
        <v>0</v>
      </c>
      <c r="O1282" s="96">
        <f>(RANK($N1282,$N$2:$N$1500,0)+COUNTIF($N$2:$N1282,N1282)-1)*N1282</f>
        <v>0</v>
      </c>
      <c r="P1282" s="96">
        <f>((D1282='SOLICITUD INSCRIPCIÓN'!$D$8)*1)*K1282</f>
        <v>0</v>
      </c>
      <c r="Q1282" s="96">
        <f>(RANK($P1282,$P$2:$P$1500,0)+COUNTIF($P$2:$P1282,P1282)-1)*P1282</f>
        <v>0</v>
      </c>
      <c r="R1282" s="96">
        <f t="shared" ref="R1282:R1345" si="100">IFERROR(INDEX(registros,MATCH(ROW()-1,$M$2:$M$1500,0),1),"")</f>
        <v>0</v>
      </c>
      <c r="S1282" s="96" t="str">
        <f t="shared" ref="S1282:S1345" si="101">IFERROR(INDEX(registros,MATCH(ROW()-1,$O$2:$O$1500,0),1),"")</f>
        <v/>
      </c>
      <c r="T1282" s="96" t="str">
        <f t="shared" ref="T1282:T1345" si="102">IFERROR(INDEX(registros,MATCH(ROW()-1,$Q$2:$Q$1500,0),1),"")</f>
        <v/>
      </c>
    </row>
    <row r="1283" spans="1:20" ht="15" customHeight="1">
      <c r="A1283" s="101"/>
      <c r="B1283" s="102"/>
      <c r="C1283" s="102"/>
      <c r="D1283" s="102"/>
      <c r="E1283" s="102"/>
      <c r="F1283" s="102"/>
      <c r="G1283" s="103"/>
      <c r="H1283" s="102"/>
      <c r="I1283" s="49"/>
      <c r="J1283" s="95">
        <f t="shared" ref="J1283:J1346" si="103">(I1283=$J$1)*1</f>
        <v>0</v>
      </c>
      <c r="K1283" s="96">
        <f t="shared" ref="K1283:K1346" si="104">(I1283=$K$1)*1</f>
        <v>0</v>
      </c>
      <c r="L1283" s="96">
        <f>(D1283='SOLICITUD INSCRIPCIÓN'!$D$8)*1</f>
        <v>1</v>
      </c>
      <c r="M1283" s="96">
        <f>(RANK($L1283,$L$2:$L$1500,0)+COUNTIF($L$2:$L1283,L1283)-1)*L1283</f>
        <v>1282</v>
      </c>
      <c r="N1283" s="96">
        <f>((D1283='SOLICITUD INSCRIPCIÓN'!$D$8)*1)*J1283</f>
        <v>0</v>
      </c>
      <c r="O1283" s="96">
        <f>(RANK($N1283,$N$2:$N$1500,0)+COUNTIF($N$2:$N1283,N1283)-1)*N1283</f>
        <v>0</v>
      </c>
      <c r="P1283" s="96">
        <f>((D1283='SOLICITUD INSCRIPCIÓN'!$D$8)*1)*K1283</f>
        <v>0</v>
      </c>
      <c r="Q1283" s="96">
        <f>(RANK($P1283,$P$2:$P$1500,0)+COUNTIF($P$2:$P1283,P1283)-1)*P1283</f>
        <v>0</v>
      </c>
      <c r="R1283" s="96">
        <f t="shared" si="100"/>
        <v>0</v>
      </c>
      <c r="S1283" s="96" t="str">
        <f t="shared" si="101"/>
        <v/>
      </c>
      <c r="T1283" s="96" t="str">
        <f t="shared" si="102"/>
        <v/>
      </c>
    </row>
    <row r="1284" spans="1:20" ht="15" customHeight="1">
      <c r="A1284" s="101"/>
      <c r="B1284" s="102"/>
      <c r="C1284" s="102"/>
      <c r="D1284" s="102"/>
      <c r="E1284" s="102"/>
      <c r="F1284" s="102"/>
      <c r="G1284" s="103"/>
      <c r="H1284" s="102"/>
      <c r="I1284" s="49"/>
      <c r="J1284" s="95">
        <f t="shared" si="103"/>
        <v>0</v>
      </c>
      <c r="K1284" s="96">
        <f t="shared" si="104"/>
        <v>0</v>
      </c>
      <c r="L1284" s="96">
        <f>(D1284='SOLICITUD INSCRIPCIÓN'!$D$8)*1</f>
        <v>1</v>
      </c>
      <c r="M1284" s="96">
        <f>(RANK($L1284,$L$2:$L$1500,0)+COUNTIF($L$2:$L1284,L1284)-1)*L1284</f>
        <v>1283</v>
      </c>
      <c r="N1284" s="96">
        <f>((D1284='SOLICITUD INSCRIPCIÓN'!$D$8)*1)*J1284</f>
        <v>0</v>
      </c>
      <c r="O1284" s="96">
        <f>(RANK($N1284,$N$2:$N$1500,0)+COUNTIF($N$2:$N1284,N1284)-1)*N1284</f>
        <v>0</v>
      </c>
      <c r="P1284" s="96">
        <f>((D1284='SOLICITUD INSCRIPCIÓN'!$D$8)*1)*K1284</f>
        <v>0</v>
      </c>
      <c r="Q1284" s="96">
        <f>(RANK($P1284,$P$2:$P$1500,0)+COUNTIF($P$2:$P1284,P1284)-1)*P1284</f>
        <v>0</v>
      </c>
      <c r="R1284" s="96">
        <f t="shared" si="100"/>
        <v>0</v>
      </c>
      <c r="S1284" s="96" t="str">
        <f t="shared" si="101"/>
        <v/>
      </c>
      <c r="T1284" s="96" t="str">
        <f t="shared" si="102"/>
        <v/>
      </c>
    </row>
    <row r="1285" spans="1:20" ht="15" customHeight="1">
      <c r="A1285" s="101"/>
      <c r="B1285" s="102"/>
      <c r="C1285" s="102"/>
      <c r="D1285" s="102"/>
      <c r="E1285" s="102"/>
      <c r="F1285" s="102"/>
      <c r="G1285" s="103"/>
      <c r="H1285" s="102"/>
      <c r="I1285" s="49"/>
      <c r="J1285" s="95">
        <f t="shared" si="103"/>
        <v>0</v>
      </c>
      <c r="K1285" s="96">
        <f t="shared" si="104"/>
        <v>0</v>
      </c>
      <c r="L1285" s="96">
        <f>(D1285='SOLICITUD INSCRIPCIÓN'!$D$8)*1</f>
        <v>1</v>
      </c>
      <c r="M1285" s="96">
        <f>(RANK($L1285,$L$2:$L$1500,0)+COUNTIF($L$2:$L1285,L1285)-1)*L1285</f>
        <v>1284</v>
      </c>
      <c r="N1285" s="96">
        <f>((D1285='SOLICITUD INSCRIPCIÓN'!$D$8)*1)*J1285</f>
        <v>0</v>
      </c>
      <c r="O1285" s="96">
        <f>(RANK($N1285,$N$2:$N$1500,0)+COUNTIF($N$2:$N1285,N1285)-1)*N1285</f>
        <v>0</v>
      </c>
      <c r="P1285" s="96">
        <f>((D1285='SOLICITUD INSCRIPCIÓN'!$D$8)*1)*K1285</f>
        <v>0</v>
      </c>
      <c r="Q1285" s="96">
        <f>(RANK($P1285,$P$2:$P$1500,0)+COUNTIF($P$2:$P1285,P1285)-1)*P1285</f>
        <v>0</v>
      </c>
      <c r="R1285" s="96">
        <f t="shared" si="100"/>
        <v>0</v>
      </c>
      <c r="S1285" s="96" t="str">
        <f t="shared" si="101"/>
        <v/>
      </c>
      <c r="T1285" s="96" t="str">
        <f t="shared" si="102"/>
        <v/>
      </c>
    </row>
    <row r="1286" spans="1:20" ht="15" customHeight="1">
      <c r="A1286" s="101"/>
      <c r="B1286" s="102"/>
      <c r="C1286" s="102"/>
      <c r="D1286" s="102"/>
      <c r="E1286" s="102"/>
      <c r="F1286" s="102"/>
      <c r="G1286" s="103"/>
      <c r="H1286" s="102"/>
      <c r="I1286" s="49"/>
      <c r="J1286" s="95">
        <f t="shared" si="103"/>
        <v>0</v>
      </c>
      <c r="K1286" s="96">
        <f t="shared" si="104"/>
        <v>0</v>
      </c>
      <c r="L1286" s="96">
        <f>(D1286='SOLICITUD INSCRIPCIÓN'!$D$8)*1</f>
        <v>1</v>
      </c>
      <c r="M1286" s="96">
        <f>(RANK($L1286,$L$2:$L$1500,0)+COUNTIF($L$2:$L1286,L1286)-1)*L1286</f>
        <v>1285</v>
      </c>
      <c r="N1286" s="96">
        <f>((D1286='SOLICITUD INSCRIPCIÓN'!$D$8)*1)*J1286</f>
        <v>0</v>
      </c>
      <c r="O1286" s="96">
        <f>(RANK($N1286,$N$2:$N$1500,0)+COUNTIF($N$2:$N1286,N1286)-1)*N1286</f>
        <v>0</v>
      </c>
      <c r="P1286" s="96">
        <f>((D1286='SOLICITUD INSCRIPCIÓN'!$D$8)*1)*K1286</f>
        <v>0</v>
      </c>
      <c r="Q1286" s="96">
        <f>(RANK($P1286,$P$2:$P$1500,0)+COUNTIF($P$2:$P1286,P1286)-1)*P1286</f>
        <v>0</v>
      </c>
      <c r="R1286" s="96">
        <f t="shared" si="100"/>
        <v>0</v>
      </c>
      <c r="S1286" s="96" t="str">
        <f t="shared" si="101"/>
        <v/>
      </c>
      <c r="T1286" s="96" t="str">
        <f t="shared" si="102"/>
        <v/>
      </c>
    </row>
    <row r="1287" spans="1:20" ht="15" customHeight="1">
      <c r="A1287" s="101"/>
      <c r="B1287" s="102"/>
      <c r="C1287" s="102"/>
      <c r="D1287" s="102"/>
      <c r="E1287" s="102"/>
      <c r="F1287" s="102"/>
      <c r="G1287" s="103"/>
      <c r="H1287" s="102"/>
      <c r="I1287" s="49"/>
      <c r="J1287" s="95">
        <f t="shared" si="103"/>
        <v>0</v>
      </c>
      <c r="K1287" s="96">
        <f t="shared" si="104"/>
        <v>0</v>
      </c>
      <c r="L1287" s="96">
        <f>(D1287='SOLICITUD INSCRIPCIÓN'!$D$8)*1</f>
        <v>1</v>
      </c>
      <c r="M1287" s="96">
        <f>(RANK($L1287,$L$2:$L$1500,0)+COUNTIF($L$2:$L1287,L1287)-1)*L1287</f>
        <v>1286</v>
      </c>
      <c r="N1287" s="96">
        <f>((D1287='SOLICITUD INSCRIPCIÓN'!$D$8)*1)*J1287</f>
        <v>0</v>
      </c>
      <c r="O1287" s="96">
        <f>(RANK($N1287,$N$2:$N$1500,0)+COUNTIF($N$2:$N1287,N1287)-1)*N1287</f>
        <v>0</v>
      </c>
      <c r="P1287" s="96">
        <f>((D1287='SOLICITUD INSCRIPCIÓN'!$D$8)*1)*K1287</f>
        <v>0</v>
      </c>
      <c r="Q1287" s="96">
        <f>(RANK($P1287,$P$2:$P$1500,0)+COUNTIF($P$2:$P1287,P1287)-1)*P1287</f>
        <v>0</v>
      </c>
      <c r="R1287" s="96">
        <f t="shared" si="100"/>
        <v>0</v>
      </c>
      <c r="S1287" s="96" t="str">
        <f t="shared" si="101"/>
        <v/>
      </c>
      <c r="T1287" s="96" t="str">
        <f t="shared" si="102"/>
        <v/>
      </c>
    </row>
    <row r="1288" spans="1:20" ht="15" customHeight="1">
      <c r="A1288" s="101"/>
      <c r="B1288" s="102"/>
      <c r="C1288" s="102"/>
      <c r="D1288" s="102"/>
      <c r="E1288" s="102"/>
      <c r="F1288" s="102"/>
      <c r="G1288" s="103"/>
      <c r="H1288" s="102"/>
      <c r="I1288" s="49"/>
      <c r="J1288" s="95">
        <f t="shared" si="103"/>
        <v>0</v>
      </c>
      <c r="K1288" s="96">
        <f t="shared" si="104"/>
        <v>0</v>
      </c>
      <c r="L1288" s="96">
        <f>(D1288='SOLICITUD INSCRIPCIÓN'!$D$8)*1</f>
        <v>1</v>
      </c>
      <c r="M1288" s="96">
        <f>(RANK($L1288,$L$2:$L$1500,0)+COUNTIF($L$2:$L1288,L1288)-1)*L1288</f>
        <v>1287</v>
      </c>
      <c r="N1288" s="96">
        <f>((D1288='SOLICITUD INSCRIPCIÓN'!$D$8)*1)*J1288</f>
        <v>0</v>
      </c>
      <c r="O1288" s="96">
        <f>(RANK($N1288,$N$2:$N$1500,0)+COUNTIF($N$2:$N1288,N1288)-1)*N1288</f>
        <v>0</v>
      </c>
      <c r="P1288" s="96">
        <f>((D1288='SOLICITUD INSCRIPCIÓN'!$D$8)*1)*K1288</f>
        <v>0</v>
      </c>
      <c r="Q1288" s="96">
        <f>(RANK($P1288,$P$2:$P$1500,0)+COUNTIF($P$2:$P1288,P1288)-1)*P1288</f>
        <v>0</v>
      </c>
      <c r="R1288" s="96">
        <f t="shared" si="100"/>
        <v>0</v>
      </c>
      <c r="S1288" s="96" t="str">
        <f t="shared" si="101"/>
        <v/>
      </c>
      <c r="T1288" s="96" t="str">
        <f t="shared" si="102"/>
        <v/>
      </c>
    </row>
    <row r="1289" spans="1:20" ht="15" customHeight="1">
      <c r="A1289" s="101"/>
      <c r="B1289" s="102"/>
      <c r="C1289" s="102"/>
      <c r="D1289" s="102"/>
      <c r="E1289" s="102"/>
      <c r="F1289" s="102"/>
      <c r="G1289" s="103"/>
      <c r="H1289" s="102"/>
      <c r="I1289" s="49"/>
      <c r="J1289" s="95">
        <f t="shared" si="103"/>
        <v>0</v>
      </c>
      <c r="K1289" s="96">
        <f t="shared" si="104"/>
        <v>0</v>
      </c>
      <c r="L1289" s="96">
        <f>(D1289='SOLICITUD INSCRIPCIÓN'!$D$8)*1</f>
        <v>1</v>
      </c>
      <c r="M1289" s="96">
        <f>(RANK($L1289,$L$2:$L$1500,0)+COUNTIF($L$2:$L1289,L1289)-1)*L1289</f>
        <v>1288</v>
      </c>
      <c r="N1289" s="96">
        <f>((D1289='SOLICITUD INSCRIPCIÓN'!$D$8)*1)*J1289</f>
        <v>0</v>
      </c>
      <c r="O1289" s="96">
        <f>(RANK($N1289,$N$2:$N$1500,0)+COUNTIF($N$2:$N1289,N1289)-1)*N1289</f>
        <v>0</v>
      </c>
      <c r="P1289" s="96">
        <f>((D1289='SOLICITUD INSCRIPCIÓN'!$D$8)*1)*K1289</f>
        <v>0</v>
      </c>
      <c r="Q1289" s="96">
        <f>(RANK($P1289,$P$2:$P$1500,0)+COUNTIF($P$2:$P1289,P1289)-1)*P1289</f>
        <v>0</v>
      </c>
      <c r="R1289" s="96">
        <f t="shared" si="100"/>
        <v>0</v>
      </c>
      <c r="S1289" s="96" t="str">
        <f t="shared" si="101"/>
        <v/>
      </c>
      <c r="T1289" s="96" t="str">
        <f t="shared" si="102"/>
        <v/>
      </c>
    </row>
    <row r="1290" spans="1:20" ht="15" customHeight="1">
      <c r="A1290" s="101"/>
      <c r="B1290" s="102"/>
      <c r="C1290" s="102"/>
      <c r="D1290" s="102"/>
      <c r="E1290" s="102"/>
      <c r="F1290" s="102"/>
      <c r="G1290" s="103"/>
      <c r="H1290" s="102"/>
      <c r="I1290" s="49"/>
      <c r="J1290" s="95">
        <f t="shared" si="103"/>
        <v>0</v>
      </c>
      <c r="K1290" s="96">
        <f t="shared" si="104"/>
        <v>0</v>
      </c>
      <c r="L1290" s="96">
        <f>(D1290='SOLICITUD INSCRIPCIÓN'!$D$8)*1</f>
        <v>1</v>
      </c>
      <c r="M1290" s="96">
        <f>(RANK($L1290,$L$2:$L$1500,0)+COUNTIF($L$2:$L1290,L1290)-1)*L1290</f>
        <v>1289</v>
      </c>
      <c r="N1290" s="96">
        <f>((D1290='SOLICITUD INSCRIPCIÓN'!$D$8)*1)*J1290</f>
        <v>0</v>
      </c>
      <c r="O1290" s="96">
        <f>(RANK($N1290,$N$2:$N$1500,0)+COUNTIF($N$2:$N1290,N1290)-1)*N1290</f>
        <v>0</v>
      </c>
      <c r="P1290" s="96">
        <f>((D1290='SOLICITUD INSCRIPCIÓN'!$D$8)*1)*K1290</f>
        <v>0</v>
      </c>
      <c r="Q1290" s="96">
        <f>(RANK($P1290,$P$2:$P$1500,0)+COUNTIF($P$2:$P1290,P1290)-1)*P1290</f>
        <v>0</v>
      </c>
      <c r="R1290" s="96">
        <f t="shared" si="100"/>
        <v>0</v>
      </c>
      <c r="S1290" s="96" t="str">
        <f t="shared" si="101"/>
        <v/>
      </c>
      <c r="T1290" s="96" t="str">
        <f t="shared" si="102"/>
        <v/>
      </c>
    </row>
    <row r="1291" spans="1:20" ht="15" customHeight="1">
      <c r="A1291" s="101"/>
      <c r="B1291" s="102"/>
      <c r="C1291" s="102"/>
      <c r="D1291" s="102"/>
      <c r="E1291" s="102"/>
      <c r="F1291" s="102"/>
      <c r="G1291" s="103"/>
      <c r="H1291" s="102"/>
      <c r="I1291" s="49"/>
      <c r="J1291" s="95">
        <f t="shared" si="103"/>
        <v>0</v>
      </c>
      <c r="K1291" s="96">
        <f t="shared" si="104"/>
        <v>0</v>
      </c>
      <c r="L1291" s="96">
        <f>(D1291='SOLICITUD INSCRIPCIÓN'!$D$8)*1</f>
        <v>1</v>
      </c>
      <c r="M1291" s="96">
        <f>(RANK($L1291,$L$2:$L$1500,0)+COUNTIF($L$2:$L1291,L1291)-1)*L1291</f>
        <v>1290</v>
      </c>
      <c r="N1291" s="96">
        <f>((D1291='SOLICITUD INSCRIPCIÓN'!$D$8)*1)*J1291</f>
        <v>0</v>
      </c>
      <c r="O1291" s="96">
        <f>(RANK($N1291,$N$2:$N$1500,0)+COUNTIF($N$2:$N1291,N1291)-1)*N1291</f>
        <v>0</v>
      </c>
      <c r="P1291" s="96">
        <f>((D1291='SOLICITUD INSCRIPCIÓN'!$D$8)*1)*K1291</f>
        <v>0</v>
      </c>
      <c r="Q1291" s="96">
        <f>(RANK($P1291,$P$2:$P$1500,0)+COUNTIF($P$2:$P1291,P1291)-1)*P1291</f>
        <v>0</v>
      </c>
      <c r="R1291" s="96">
        <f t="shared" si="100"/>
        <v>0</v>
      </c>
      <c r="S1291" s="96" t="str">
        <f t="shared" si="101"/>
        <v/>
      </c>
      <c r="T1291" s="96" t="str">
        <f t="shared" si="102"/>
        <v/>
      </c>
    </row>
    <row r="1292" spans="1:20" ht="15" customHeight="1">
      <c r="A1292" s="101"/>
      <c r="B1292" s="102"/>
      <c r="C1292" s="102"/>
      <c r="D1292" s="102"/>
      <c r="E1292" s="102"/>
      <c r="F1292" s="102"/>
      <c r="G1292" s="103"/>
      <c r="H1292" s="102"/>
      <c r="I1292" s="49"/>
      <c r="J1292" s="95">
        <f t="shared" si="103"/>
        <v>0</v>
      </c>
      <c r="K1292" s="96">
        <f t="shared" si="104"/>
        <v>0</v>
      </c>
      <c r="L1292" s="96">
        <f>(D1292='SOLICITUD INSCRIPCIÓN'!$D$8)*1</f>
        <v>1</v>
      </c>
      <c r="M1292" s="96">
        <f>(RANK($L1292,$L$2:$L$1500,0)+COUNTIF($L$2:$L1292,L1292)-1)*L1292</f>
        <v>1291</v>
      </c>
      <c r="N1292" s="96">
        <f>((D1292='SOLICITUD INSCRIPCIÓN'!$D$8)*1)*J1292</f>
        <v>0</v>
      </c>
      <c r="O1292" s="96">
        <f>(RANK($N1292,$N$2:$N$1500,0)+COUNTIF($N$2:$N1292,N1292)-1)*N1292</f>
        <v>0</v>
      </c>
      <c r="P1292" s="96">
        <f>((D1292='SOLICITUD INSCRIPCIÓN'!$D$8)*1)*K1292</f>
        <v>0</v>
      </c>
      <c r="Q1292" s="96">
        <f>(RANK($P1292,$P$2:$P$1500,0)+COUNTIF($P$2:$P1292,P1292)-1)*P1292</f>
        <v>0</v>
      </c>
      <c r="R1292" s="96">
        <f t="shared" si="100"/>
        <v>0</v>
      </c>
      <c r="S1292" s="96" t="str">
        <f t="shared" si="101"/>
        <v/>
      </c>
      <c r="T1292" s="96" t="str">
        <f t="shared" si="102"/>
        <v/>
      </c>
    </row>
    <row r="1293" spans="1:20" ht="15" customHeight="1">
      <c r="A1293" s="101"/>
      <c r="B1293" s="102"/>
      <c r="C1293" s="102"/>
      <c r="D1293" s="102"/>
      <c r="E1293" s="102"/>
      <c r="F1293" s="102"/>
      <c r="G1293" s="103"/>
      <c r="H1293" s="102"/>
      <c r="I1293" s="49"/>
      <c r="J1293" s="95">
        <f t="shared" si="103"/>
        <v>0</v>
      </c>
      <c r="K1293" s="96">
        <f t="shared" si="104"/>
        <v>0</v>
      </c>
      <c r="L1293" s="96">
        <f>(D1293='SOLICITUD INSCRIPCIÓN'!$D$8)*1</f>
        <v>1</v>
      </c>
      <c r="M1293" s="96">
        <f>(RANK($L1293,$L$2:$L$1500,0)+COUNTIF($L$2:$L1293,L1293)-1)*L1293</f>
        <v>1292</v>
      </c>
      <c r="N1293" s="96">
        <f>((D1293='SOLICITUD INSCRIPCIÓN'!$D$8)*1)*J1293</f>
        <v>0</v>
      </c>
      <c r="O1293" s="96">
        <f>(RANK($N1293,$N$2:$N$1500,0)+COUNTIF($N$2:$N1293,N1293)-1)*N1293</f>
        <v>0</v>
      </c>
      <c r="P1293" s="96">
        <f>((D1293='SOLICITUD INSCRIPCIÓN'!$D$8)*1)*K1293</f>
        <v>0</v>
      </c>
      <c r="Q1293" s="96">
        <f>(RANK($P1293,$P$2:$P$1500,0)+COUNTIF($P$2:$P1293,P1293)-1)*P1293</f>
        <v>0</v>
      </c>
      <c r="R1293" s="96">
        <f t="shared" si="100"/>
        <v>0</v>
      </c>
      <c r="S1293" s="96" t="str">
        <f t="shared" si="101"/>
        <v/>
      </c>
      <c r="T1293" s="96" t="str">
        <f t="shared" si="102"/>
        <v/>
      </c>
    </row>
    <row r="1294" spans="1:20" ht="15" customHeight="1">
      <c r="A1294" s="101"/>
      <c r="B1294" s="102"/>
      <c r="C1294" s="102"/>
      <c r="D1294" s="102"/>
      <c r="E1294" s="102"/>
      <c r="F1294" s="102"/>
      <c r="G1294" s="103"/>
      <c r="H1294" s="102"/>
      <c r="I1294" s="49"/>
      <c r="J1294" s="95">
        <f t="shared" si="103"/>
        <v>0</v>
      </c>
      <c r="K1294" s="96">
        <f t="shared" si="104"/>
        <v>0</v>
      </c>
      <c r="L1294" s="96">
        <f>(D1294='SOLICITUD INSCRIPCIÓN'!$D$8)*1</f>
        <v>1</v>
      </c>
      <c r="M1294" s="96">
        <f>(RANK($L1294,$L$2:$L$1500,0)+COUNTIF($L$2:$L1294,L1294)-1)*L1294</f>
        <v>1293</v>
      </c>
      <c r="N1294" s="96">
        <f>((D1294='SOLICITUD INSCRIPCIÓN'!$D$8)*1)*J1294</f>
        <v>0</v>
      </c>
      <c r="O1294" s="96">
        <f>(RANK($N1294,$N$2:$N$1500,0)+COUNTIF($N$2:$N1294,N1294)-1)*N1294</f>
        <v>0</v>
      </c>
      <c r="P1294" s="96">
        <f>((D1294='SOLICITUD INSCRIPCIÓN'!$D$8)*1)*K1294</f>
        <v>0</v>
      </c>
      <c r="Q1294" s="96">
        <f>(RANK($P1294,$P$2:$P$1500,0)+COUNTIF($P$2:$P1294,P1294)-1)*P1294</f>
        <v>0</v>
      </c>
      <c r="R1294" s="96">
        <f t="shared" si="100"/>
        <v>0</v>
      </c>
      <c r="S1294" s="96" t="str">
        <f t="shared" si="101"/>
        <v/>
      </c>
      <c r="T1294" s="96" t="str">
        <f t="shared" si="102"/>
        <v/>
      </c>
    </row>
    <row r="1295" spans="1:20" ht="15" customHeight="1">
      <c r="A1295" s="101"/>
      <c r="B1295" s="102"/>
      <c r="C1295" s="102"/>
      <c r="D1295" s="102"/>
      <c r="E1295" s="102"/>
      <c r="F1295" s="102"/>
      <c r="G1295" s="103"/>
      <c r="H1295" s="102"/>
      <c r="I1295" s="49"/>
      <c r="J1295" s="95">
        <f t="shared" si="103"/>
        <v>0</v>
      </c>
      <c r="K1295" s="96">
        <f t="shared" si="104"/>
        <v>0</v>
      </c>
      <c r="L1295" s="96">
        <f>(D1295='SOLICITUD INSCRIPCIÓN'!$D$8)*1</f>
        <v>1</v>
      </c>
      <c r="M1295" s="96">
        <f>(RANK($L1295,$L$2:$L$1500,0)+COUNTIF($L$2:$L1295,L1295)-1)*L1295</f>
        <v>1294</v>
      </c>
      <c r="N1295" s="96">
        <f>((D1295='SOLICITUD INSCRIPCIÓN'!$D$8)*1)*J1295</f>
        <v>0</v>
      </c>
      <c r="O1295" s="96">
        <f>(RANK($N1295,$N$2:$N$1500,0)+COUNTIF($N$2:$N1295,N1295)-1)*N1295</f>
        <v>0</v>
      </c>
      <c r="P1295" s="96">
        <f>((D1295='SOLICITUD INSCRIPCIÓN'!$D$8)*1)*K1295</f>
        <v>0</v>
      </c>
      <c r="Q1295" s="96">
        <f>(RANK($P1295,$P$2:$P$1500,0)+COUNTIF($P$2:$P1295,P1295)-1)*P1295</f>
        <v>0</v>
      </c>
      <c r="R1295" s="96">
        <f t="shared" si="100"/>
        <v>0</v>
      </c>
      <c r="S1295" s="96" t="str">
        <f t="shared" si="101"/>
        <v/>
      </c>
      <c r="T1295" s="96" t="str">
        <f t="shared" si="102"/>
        <v/>
      </c>
    </row>
    <row r="1296" spans="1:20" ht="15" customHeight="1">
      <c r="A1296" s="101"/>
      <c r="B1296" s="102"/>
      <c r="C1296" s="102"/>
      <c r="D1296" s="102"/>
      <c r="E1296" s="102"/>
      <c r="F1296" s="102"/>
      <c r="G1296" s="103"/>
      <c r="H1296" s="102"/>
      <c r="I1296" s="49"/>
      <c r="J1296" s="95">
        <f t="shared" si="103"/>
        <v>0</v>
      </c>
      <c r="K1296" s="96">
        <f t="shared" si="104"/>
        <v>0</v>
      </c>
      <c r="L1296" s="96">
        <f>(D1296='SOLICITUD INSCRIPCIÓN'!$D$8)*1</f>
        <v>1</v>
      </c>
      <c r="M1296" s="96">
        <f>(RANK($L1296,$L$2:$L$1500,0)+COUNTIF($L$2:$L1296,L1296)-1)*L1296</f>
        <v>1295</v>
      </c>
      <c r="N1296" s="96">
        <f>((D1296='SOLICITUD INSCRIPCIÓN'!$D$8)*1)*J1296</f>
        <v>0</v>
      </c>
      <c r="O1296" s="96">
        <f>(RANK($N1296,$N$2:$N$1500,0)+COUNTIF($N$2:$N1296,N1296)-1)*N1296</f>
        <v>0</v>
      </c>
      <c r="P1296" s="96">
        <f>((D1296='SOLICITUD INSCRIPCIÓN'!$D$8)*1)*K1296</f>
        <v>0</v>
      </c>
      <c r="Q1296" s="96">
        <f>(RANK($P1296,$P$2:$P$1500,0)+COUNTIF($P$2:$P1296,P1296)-1)*P1296</f>
        <v>0</v>
      </c>
      <c r="R1296" s="96">
        <f t="shared" si="100"/>
        <v>0</v>
      </c>
      <c r="S1296" s="96" t="str">
        <f t="shared" si="101"/>
        <v/>
      </c>
      <c r="T1296" s="96" t="str">
        <f t="shared" si="102"/>
        <v/>
      </c>
    </row>
    <row r="1297" spans="1:20" ht="15" customHeight="1">
      <c r="A1297" s="101"/>
      <c r="B1297" s="102"/>
      <c r="C1297" s="102"/>
      <c r="D1297" s="102"/>
      <c r="E1297" s="102"/>
      <c r="F1297" s="102"/>
      <c r="G1297" s="103"/>
      <c r="H1297" s="102"/>
      <c r="I1297" s="49"/>
      <c r="J1297" s="95">
        <f t="shared" si="103"/>
        <v>0</v>
      </c>
      <c r="K1297" s="96">
        <f t="shared" si="104"/>
        <v>0</v>
      </c>
      <c r="L1297" s="96">
        <f>(D1297='SOLICITUD INSCRIPCIÓN'!$D$8)*1</f>
        <v>1</v>
      </c>
      <c r="M1297" s="96">
        <f>(RANK($L1297,$L$2:$L$1500,0)+COUNTIF($L$2:$L1297,L1297)-1)*L1297</f>
        <v>1296</v>
      </c>
      <c r="N1297" s="96">
        <f>((D1297='SOLICITUD INSCRIPCIÓN'!$D$8)*1)*J1297</f>
        <v>0</v>
      </c>
      <c r="O1297" s="96">
        <f>(RANK($N1297,$N$2:$N$1500,0)+COUNTIF($N$2:$N1297,N1297)-1)*N1297</f>
        <v>0</v>
      </c>
      <c r="P1297" s="96">
        <f>((D1297='SOLICITUD INSCRIPCIÓN'!$D$8)*1)*K1297</f>
        <v>0</v>
      </c>
      <c r="Q1297" s="96">
        <f>(RANK($P1297,$P$2:$P$1500,0)+COUNTIF($P$2:$P1297,P1297)-1)*P1297</f>
        <v>0</v>
      </c>
      <c r="R1297" s="96">
        <f t="shared" si="100"/>
        <v>0</v>
      </c>
      <c r="S1297" s="96" t="str">
        <f t="shared" si="101"/>
        <v/>
      </c>
      <c r="T1297" s="96" t="str">
        <f t="shared" si="102"/>
        <v/>
      </c>
    </row>
    <row r="1298" spans="1:20" ht="15" customHeight="1">
      <c r="A1298" s="101"/>
      <c r="B1298" s="102"/>
      <c r="C1298" s="102"/>
      <c r="D1298" s="102"/>
      <c r="E1298" s="102"/>
      <c r="F1298" s="102"/>
      <c r="G1298" s="103"/>
      <c r="H1298" s="102"/>
      <c r="I1298" s="49"/>
      <c r="J1298" s="95">
        <f t="shared" si="103"/>
        <v>0</v>
      </c>
      <c r="K1298" s="96">
        <f t="shared" si="104"/>
        <v>0</v>
      </c>
      <c r="L1298" s="96">
        <f>(D1298='SOLICITUD INSCRIPCIÓN'!$D$8)*1</f>
        <v>1</v>
      </c>
      <c r="M1298" s="96">
        <f>(RANK($L1298,$L$2:$L$1500,0)+COUNTIF($L$2:$L1298,L1298)-1)*L1298</f>
        <v>1297</v>
      </c>
      <c r="N1298" s="96">
        <f>((D1298='SOLICITUD INSCRIPCIÓN'!$D$8)*1)*J1298</f>
        <v>0</v>
      </c>
      <c r="O1298" s="96">
        <f>(RANK($N1298,$N$2:$N$1500,0)+COUNTIF($N$2:$N1298,N1298)-1)*N1298</f>
        <v>0</v>
      </c>
      <c r="P1298" s="96">
        <f>((D1298='SOLICITUD INSCRIPCIÓN'!$D$8)*1)*K1298</f>
        <v>0</v>
      </c>
      <c r="Q1298" s="96">
        <f>(RANK($P1298,$P$2:$P$1500,0)+COUNTIF($P$2:$P1298,P1298)-1)*P1298</f>
        <v>0</v>
      </c>
      <c r="R1298" s="96">
        <f t="shared" si="100"/>
        <v>0</v>
      </c>
      <c r="S1298" s="96" t="str">
        <f t="shared" si="101"/>
        <v/>
      </c>
      <c r="T1298" s="96" t="str">
        <f t="shared" si="102"/>
        <v/>
      </c>
    </row>
    <row r="1299" spans="1:20" ht="15" customHeight="1">
      <c r="A1299" s="101"/>
      <c r="B1299" s="102"/>
      <c r="C1299" s="102"/>
      <c r="D1299" s="102"/>
      <c r="E1299" s="102"/>
      <c r="F1299" s="102"/>
      <c r="G1299" s="103"/>
      <c r="H1299" s="102"/>
      <c r="I1299" s="49"/>
      <c r="J1299" s="95">
        <f t="shared" si="103"/>
        <v>0</v>
      </c>
      <c r="K1299" s="96">
        <f t="shared" si="104"/>
        <v>0</v>
      </c>
      <c r="L1299" s="96">
        <f>(D1299='SOLICITUD INSCRIPCIÓN'!$D$8)*1</f>
        <v>1</v>
      </c>
      <c r="M1299" s="96">
        <f>(RANK($L1299,$L$2:$L$1500,0)+COUNTIF($L$2:$L1299,L1299)-1)*L1299</f>
        <v>1298</v>
      </c>
      <c r="N1299" s="96">
        <f>((D1299='SOLICITUD INSCRIPCIÓN'!$D$8)*1)*J1299</f>
        <v>0</v>
      </c>
      <c r="O1299" s="96">
        <f>(RANK($N1299,$N$2:$N$1500,0)+COUNTIF($N$2:$N1299,N1299)-1)*N1299</f>
        <v>0</v>
      </c>
      <c r="P1299" s="96">
        <f>((D1299='SOLICITUD INSCRIPCIÓN'!$D$8)*1)*K1299</f>
        <v>0</v>
      </c>
      <c r="Q1299" s="96">
        <f>(RANK($P1299,$P$2:$P$1500,0)+COUNTIF($P$2:$P1299,P1299)-1)*P1299</f>
        <v>0</v>
      </c>
      <c r="R1299" s="96">
        <f t="shared" si="100"/>
        <v>0</v>
      </c>
      <c r="S1299" s="96" t="str">
        <f t="shared" si="101"/>
        <v/>
      </c>
      <c r="T1299" s="96" t="str">
        <f t="shared" si="102"/>
        <v/>
      </c>
    </row>
    <row r="1300" spans="1:20" ht="15" customHeight="1">
      <c r="A1300" s="101"/>
      <c r="B1300" s="102"/>
      <c r="C1300" s="102"/>
      <c r="D1300" s="102"/>
      <c r="E1300" s="102"/>
      <c r="F1300" s="102"/>
      <c r="G1300" s="103"/>
      <c r="H1300" s="102"/>
      <c r="I1300" s="49"/>
      <c r="J1300" s="95">
        <f t="shared" si="103"/>
        <v>0</v>
      </c>
      <c r="K1300" s="96">
        <f t="shared" si="104"/>
        <v>0</v>
      </c>
      <c r="L1300" s="96">
        <f>(D1300='SOLICITUD INSCRIPCIÓN'!$D$8)*1</f>
        <v>1</v>
      </c>
      <c r="M1300" s="96">
        <f>(RANK($L1300,$L$2:$L$1500,0)+COUNTIF($L$2:$L1300,L1300)-1)*L1300</f>
        <v>1299</v>
      </c>
      <c r="N1300" s="96">
        <f>((D1300='SOLICITUD INSCRIPCIÓN'!$D$8)*1)*J1300</f>
        <v>0</v>
      </c>
      <c r="O1300" s="96">
        <f>(RANK($N1300,$N$2:$N$1500,0)+COUNTIF($N$2:$N1300,N1300)-1)*N1300</f>
        <v>0</v>
      </c>
      <c r="P1300" s="96">
        <f>((D1300='SOLICITUD INSCRIPCIÓN'!$D$8)*1)*K1300</f>
        <v>0</v>
      </c>
      <c r="Q1300" s="96">
        <f>(RANK($P1300,$P$2:$P$1500,0)+COUNTIF($P$2:$P1300,P1300)-1)*P1300</f>
        <v>0</v>
      </c>
      <c r="R1300" s="96">
        <f t="shared" si="100"/>
        <v>0</v>
      </c>
      <c r="S1300" s="96" t="str">
        <f t="shared" si="101"/>
        <v/>
      </c>
      <c r="T1300" s="96" t="str">
        <f t="shared" si="102"/>
        <v/>
      </c>
    </row>
    <row r="1301" spans="1:20" ht="15" customHeight="1">
      <c r="A1301" s="101"/>
      <c r="B1301" s="102"/>
      <c r="C1301" s="102"/>
      <c r="D1301" s="102"/>
      <c r="E1301" s="102"/>
      <c r="F1301" s="102"/>
      <c r="G1301" s="103"/>
      <c r="H1301" s="102"/>
      <c r="I1301" s="49"/>
      <c r="J1301" s="95">
        <f t="shared" si="103"/>
        <v>0</v>
      </c>
      <c r="K1301" s="96">
        <f t="shared" si="104"/>
        <v>0</v>
      </c>
      <c r="L1301" s="96">
        <f>(D1301='SOLICITUD INSCRIPCIÓN'!$D$8)*1</f>
        <v>1</v>
      </c>
      <c r="M1301" s="96">
        <f>(RANK($L1301,$L$2:$L$1500,0)+COUNTIF($L$2:$L1301,L1301)-1)*L1301</f>
        <v>1300</v>
      </c>
      <c r="N1301" s="96">
        <f>((D1301='SOLICITUD INSCRIPCIÓN'!$D$8)*1)*J1301</f>
        <v>0</v>
      </c>
      <c r="O1301" s="96">
        <f>(RANK($N1301,$N$2:$N$1500,0)+COUNTIF($N$2:$N1301,N1301)-1)*N1301</f>
        <v>0</v>
      </c>
      <c r="P1301" s="96">
        <f>((D1301='SOLICITUD INSCRIPCIÓN'!$D$8)*1)*K1301</f>
        <v>0</v>
      </c>
      <c r="Q1301" s="96">
        <f>(RANK($P1301,$P$2:$P$1500,0)+COUNTIF($P$2:$P1301,P1301)-1)*P1301</f>
        <v>0</v>
      </c>
      <c r="R1301" s="96">
        <f t="shared" si="100"/>
        <v>0</v>
      </c>
      <c r="S1301" s="96" t="str">
        <f t="shared" si="101"/>
        <v/>
      </c>
      <c r="T1301" s="96" t="str">
        <f t="shared" si="102"/>
        <v/>
      </c>
    </row>
    <row r="1302" spans="1:20" ht="15" customHeight="1">
      <c r="A1302" s="101"/>
      <c r="B1302" s="102"/>
      <c r="C1302" s="102"/>
      <c r="D1302" s="102"/>
      <c r="E1302" s="102"/>
      <c r="F1302" s="102"/>
      <c r="G1302" s="103"/>
      <c r="H1302" s="102"/>
      <c r="I1302" s="49"/>
      <c r="J1302" s="95">
        <f t="shared" si="103"/>
        <v>0</v>
      </c>
      <c r="K1302" s="96">
        <f t="shared" si="104"/>
        <v>0</v>
      </c>
      <c r="L1302" s="96">
        <f>(D1302='SOLICITUD INSCRIPCIÓN'!$D$8)*1</f>
        <v>1</v>
      </c>
      <c r="M1302" s="96">
        <f>(RANK($L1302,$L$2:$L$1500,0)+COUNTIF($L$2:$L1302,L1302)-1)*L1302</f>
        <v>1301</v>
      </c>
      <c r="N1302" s="96">
        <f>((D1302='SOLICITUD INSCRIPCIÓN'!$D$8)*1)*J1302</f>
        <v>0</v>
      </c>
      <c r="O1302" s="96">
        <f>(RANK($N1302,$N$2:$N$1500,0)+COUNTIF($N$2:$N1302,N1302)-1)*N1302</f>
        <v>0</v>
      </c>
      <c r="P1302" s="96">
        <f>((D1302='SOLICITUD INSCRIPCIÓN'!$D$8)*1)*K1302</f>
        <v>0</v>
      </c>
      <c r="Q1302" s="96">
        <f>(RANK($P1302,$P$2:$P$1500,0)+COUNTIF($P$2:$P1302,P1302)-1)*P1302</f>
        <v>0</v>
      </c>
      <c r="R1302" s="96">
        <f t="shared" si="100"/>
        <v>0</v>
      </c>
      <c r="S1302" s="96" t="str">
        <f t="shared" si="101"/>
        <v/>
      </c>
      <c r="T1302" s="96" t="str">
        <f t="shared" si="102"/>
        <v/>
      </c>
    </row>
    <row r="1303" spans="1:20" ht="15" customHeight="1">
      <c r="A1303" s="101"/>
      <c r="B1303" s="102"/>
      <c r="C1303" s="102"/>
      <c r="D1303" s="102"/>
      <c r="E1303" s="102"/>
      <c r="F1303" s="102"/>
      <c r="G1303" s="103"/>
      <c r="H1303" s="102"/>
      <c r="I1303" s="49"/>
      <c r="J1303" s="95">
        <f t="shared" si="103"/>
        <v>0</v>
      </c>
      <c r="K1303" s="96">
        <f t="shared" si="104"/>
        <v>0</v>
      </c>
      <c r="L1303" s="96">
        <f>(D1303='SOLICITUD INSCRIPCIÓN'!$D$8)*1</f>
        <v>1</v>
      </c>
      <c r="M1303" s="96">
        <f>(RANK($L1303,$L$2:$L$1500,0)+COUNTIF($L$2:$L1303,L1303)-1)*L1303</f>
        <v>1302</v>
      </c>
      <c r="N1303" s="96">
        <f>((D1303='SOLICITUD INSCRIPCIÓN'!$D$8)*1)*J1303</f>
        <v>0</v>
      </c>
      <c r="O1303" s="96">
        <f>(RANK($N1303,$N$2:$N$1500,0)+COUNTIF($N$2:$N1303,N1303)-1)*N1303</f>
        <v>0</v>
      </c>
      <c r="P1303" s="96">
        <f>((D1303='SOLICITUD INSCRIPCIÓN'!$D$8)*1)*K1303</f>
        <v>0</v>
      </c>
      <c r="Q1303" s="96">
        <f>(RANK($P1303,$P$2:$P$1500,0)+COUNTIF($P$2:$P1303,P1303)-1)*P1303</f>
        <v>0</v>
      </c>
      <c r="R1303" s="96">
        <f t="shared" si="100"/>
        <v>0</v>
      </c>
      <c r="S1303" s="96" t="str">
        <f t="shared" si="101"/>
        <v/>
      </c>
      <c r="T1303" s="96" t="str">
        <f t="shared" si="102"/>
        <v/>
      </c>
    </row>
    <row r="1304" spans="1:20" ht="15" customHeight="1">
      <c r="A1304" s="101"/>
      <c r="B1304" s="102"/>
      <c r="C1304" s="102"/>
      <c r="D1304" s="102"/>
      <c r="E1304" s="102"/>
      <c r="F1304" s="102"/>
      <c r="G1304" s="103"/>
      <c r="H1304" s="102"/>
      <c r="I1304" s="49"/>
      <c r="J1304" s="95">
        <f t="shared" si="103"/>
        <v>0</v>
      </c>
      <c r="K1304" s="96">
        <f t="shared" si="104"/>
        <v>0</v>
      </c>
      <c r="L1304" s="96">
        <f>(D1304='SOLICITUD INSCRIPCIÓN'!$D$8)*1</f>
        <v>1</v>
      </c>
      <c r="M1304" s="96">
        <f>(RANK($L1304,$L$2:$L$1500,0)+COUNTIF($L$2:$L1304,L1304)-1)*L1304</f>
        <v>1303</v>
      </c>
      <c r="N1304" s="96">
        <f>((D1304='SOLICITUD INSCRIPCIÓN'!$D$8)*1)*J1304</f>
        <v>0</v>
      </c>
      <c r="O1304" s="96">
        <f>(RANK($N1304,$N$2:$N$1500,0)+COUNTIF($N$2:$N1304,N1304)-1)*N1304</f>
        <v>0</v>
      </c>
      <c r="P1304" s="96">
        <f>((D1304='SOLICITUD INSCRIPCIÓN'!$D$8)*1)*K1304</f>
        <v>0</v>
      </c>
      <c r="Q1304" s="96">
        <f>(RANK($P1304,$P$2:$P$1500,0)+COUNTIF($P$2:$P1304,P1304)-1)*P1304</f>
        <v>0</v>
      </c>
      <c r="R1304" s="96">
        <f t="shared" si="100"/>
        <v>0</v>
      </c>
      <c r="S1304" s="96" t="str">
        <f t="shared" si="101"/>
        <v/>
      </c>
      <c r="T1304" s="96" t="str">
        <f t="shared" si="102"/>
        <v/>
      </c>
    </row>
    <row r="1305" spans="1:20" ht="15" customHeight="1">
      <c r="A1305" s="101"/>
      <c r="B1305" s="102"/>
      <c r="C1305" s="102"/>
      <c r="D1305" s="102"/>
      <c r="E1305" s="102"/>
      <c r="F1305" s="102"/>
      <c r="G1305" s="103"/>
      <c r="H1305" s="102"/>
      <c r="I1305" s="49"/>
      <c r="J1305" s="95">
        <f t="shared" si="103"/>
        <v>0</v>
      </c>
      <c r="K1305" s="96">
        <f t="shared" si="104"/>
        <v>0</v>
      </c>
      <c r="L1305" s="96">
        <f>(D1305='SOLICITUD INSCRIPCIÓN'!$D$8)*1</f>
        <v>1</v>
      </c>
      <c r="M1305" s="96">
        <f>(RANK($L1305,$L$2:$L$1500,0)+COUNTIF($L$2:$L1305,L1305)-1)*L1305</f>
        <v>1304</v>
      </c>
      <c r="N1305" s="96">
        <f>((D1305='SOLICITUD INSCRIPCIÓN'!$D$8)*1)*J1305</f>
        <v>0</v>
      </c>
      <c r="O1305" s="96">
        <f>(RANK($N1305,$N$2:$N$1500,0)+COUNTIF($N$2:$N1305,N1305)-1)*N1305</f>
        <v>0</v>
      </c>
      <c r="P1305" s="96">
        <f>((D1305='SOLICITUD INSCRIPCIÓN'!$D$8)*1)*K1305</f>
        <v>0</v>
      </c>
      <c r="Q1305" s="96">
        <f>(RANK($P1305,$P$2:$P$1500,0)+COUNTIF($P$2:$P1305,P1305)-1)*P1305</f>
        <v>0</v>
      </c>
      <c r="R1305" s="96">
        <f t="shared" si="100"/>
        <v>0</v>
      </c>
      <c r="S1305" s="96" t="str">
        <f t="shared" si="101"/>
        <v/>
      </c>
      <c r="T1305" s="96" t="str">
        <f t="shared" si="102"/>
        <v/>
      </c>
    </row>
    <row r="1306" spans="1:20" ht="15" customHeight="1">
      <c r="A1306" s="101"/>
      <c r="B1306" s="102"/>
      <c r="C1306" s="102"/>
      <c r="D1306" s="102"/>
      <c r="E1306" s="102"/>
      <c r="F1306" s="102"/>
      <c r="G1306" s="103"/>
      <c r="H1306" s="102"/>
      <c r="I1306" s="49"/>
      <c r="J1306" s="95">
        <f t="shared" si="103"/>
        <v>0</v>
      </c>
      <c r="K1306" s="96">
        <f t="shared" si="104"/>
        <v>0</v>
      </c>
      <c r="L1306" s="96">
        <f>(D1306='SOLICITUD INSCRIPCIÓN'!$D$8)*1</f>
        <v>1</v>
      </c>
      <c r="M1306" s="96">
        <f>(RANK($L1306,$L$2:$L$1500,0)+COUNTIF($L$2:$L1306,L1306)-1)*L1306</f>
        <v>1305</v>
      </c>
      <c r="N1306" s="96">
        <f>((D1306='SOLICITUD INSCRIPCIÓN'!$D$8)*1)*J1306</f>
        <v>0</v>
      </c>
      <c r="O1306" s="96">
        <f>(RANK($N1306,$N$2:$N$1500,0)+COUNTIF($N$2:$N1306,N1306)-1)*N1306</f>
        <v>0</v>
      </c>
      <c r="P1306" s="96">
        <f>((D1306='SOLICITUD INSCRIPCIÓN'!$D$8)*1)*K1306</f>
        <v>0</v>
      </c>
      <c r="Q1306" s="96">
        <f>(RANK($P1306,$P$2:$P$1500,0)+COUNTIF($P$2:$P1306,P1306)-1)*P1306</f>
        <v>0</v>
      </c>
      <c r="R1306" s="96">
        <f t="shared" si="100"/>
        <v>0</v>
      </c>
      <c r="S1306" s="96" t="str">
        <f t="shared" si="101"/>
        <v/>
      </c>
      <c r="T1306" s="96" t="str">
        <f t="shared" si="102"/>
        <v/>
      </c>
    </row>
    <row r="1307" spans="1:20" ht="15" customHeight="1">
      <c r="A1307" s="101"/>
      <c r="B1307" s="102"/>
      <c r="C1307" s="102"/>
      <c r="D1307" s="102"/>
      <c r="E1307" s="102"/>
      <c r="F1307" s="102"/>
      <c r="G1307" s="103"/>
      <c r="H1307" s="102"/>
      <c r="I1307" s="49"/>
      <c r="J1307" s="95">
        <f t="shared" si="103"/>
        <v>0</v>
      </c>
      <c r="K1307" s="96">
        <f t="shared" si="104"/>
        <v>0</v>
      </c>
      <c r="L1307" s="96">
        <f>(D1307='SOLICITUD INSCRIPCIÓN'!$D$8)*1</f>
        <v>1</v>
      </c>
      <c r="M1307" s="96">
        <f>(RANK($L1307,$L$2:$L$1500,0)+COUNTIF($L$2:$L1307,L1307)-1)*L1307</f>
        <v>1306</v>
      </c>
      <c r="N1307" s="96">
        <f>((D1307='SOLICITUD INSCRIPCIÓN'!$D$8)*1)*J1307</f>
        <v>0</v>
      </c>
      <c r="O1307" s="96">
        <f>(RANK($N1307,$N$2:$N$1500,0)+COUNTIF($N$2:$N1307,N1307)-1)*N1307</f>
        <v>0</v>
      </c>
      <c r="P1307" s="96">
        <f>((D1307='SOLICITUD INSCRIPCIÓN'!$D$8)*1)*K1307</f>
        <v>0</v>
      </c>
      <c r="Q1307" s="96">
        <f>(RANK($P1307,$P$2:$P$1500,0)+COUNTIF($P$2:$P1307,P1307)-1)*P1307</f>
        <v>0</v>
      </c>
      <c r="R1307" s="96">
        <f t="shared" si="100"/>
        <v>0</v>
      </c>
      <c r="S1307" s="96" t="str">
        <f t="shared" si="101"/>
        <v/>
      </c>
      <c r="T1307" s="96" t="str">
        <f t="shared" si="102"/>
        <v/>
      </c>
    </row>
    <row r="1308" spans="1:20" ht="15" customHeight="1">
      <c r="A1308" s="101"/>
      <c r="B1308" s="102"/>
      <c r="C1308" s="102"/>
      <c r="D1308" s="102"/>
      <c r="E1308" s="102"/>
      <c r="F1308" s="102"/>
      <c r="G1308" s="103"/>
      <c r="H1308" s="102"/>
      <c r="I1308" s="49"/>
      <c r="J1308" s="95">
        <f t="shared" si="103"/>
        <v>0</v>
      </c>
      <c r="K1308" s="96">
        <f t="shared" si="104"/>
        <v>0</v>
      </c>
      <c r="L1308" s="96">
        <f>(D1308='SOLICITUD INSCRIPCIÓN'!$D$8)*1</f>
        <v>1</v>
      </c>
      <c r="M1308" s="96">
        <f>(RANK($L1308,$L$2:$L$1500,0)+COUNTIF($L$2:$L1308,L1308)-1)*L1308</f>
        <v>1307</v>
      </c>
      <c r="N1308" s="96">
        <f>((D1308='SOLICITUD INSCRIPCIÓN'!$D$8)*1)*J1308</f>
        <v>0</v>
      </c>
      <c r="O1308" s="96">
        <f>(RANK($N1308,$N$2:$N$1500,0)+COUNTIF($N$2:$N1308,N1308)-1)*N1308</f>
        <v>0</v>
      </c>
      <c r="P1308" s="96">
        <f>((D1308='SOLICITUD INSCRIPCIÓN'!$D$8)*1)*K1308</f>
        <v>0</v>
      </c>
      <c r="Q1308" s="96">
        <f>(RANK($P1308,$P$2:$P$1500,0)+COUNTIF($P$2:$P1308,P1308)-1)*P1308</f>
        <v>0</v>
      </c>
      <c r="R1308" s="96">
        <f t="shared" si="100"/>
        <v>0</v>
      </c>
      <c r="S1308" s="96" t="str">
        <f t="shared" si="101"/>
        <v/>
      </c>
      <c r="T1308" s="96" t="str">
        <f t="shared" si="102"/>
        <v/>
      </c>
    </row>
    <row r="1309" spans="1:20" ht="15" customHeight="1">
      <c r="A1309" s="101"/>
      <c r="B1309" s="102"/>
      <c r="C1309" s="102"/>
      <c r="D1309" s="102"/>
      <c r="E1309" s="102"/>
      <c r="F1309" s="102"/>
      <c r="G1309" s="103"/>
      <c r="H1309" s="102"/>
      <c r="I1309" s="49"/>
      <c r="J1309" s="95">
        <f t="shared" si="103"/>
        <v>0</v>
      </c>
      <c r="K1309" s="96">
        <f t="shared" si="104"/>
        <v>0</v>
      </c>
      <c r="L1309" s="96">
        <f>(D1309='SOLICITUD INSCRIPCIÓN'!$D$8)*1</f>
        <v>1</v>
      </c>
      <c r="M1309" s="96">
        <f>(RANK($L1309,$L$2:$L$1500,0)+COUNTIF($L$2:$L1309,L1309)-1)*L1309</f>
        <v>1308</v>
      </c>
      <c r="N1309" s="96">
        <f>((D1309='SOLICITUD INSCRIPCIÓN'!$D$8)*1)*J1309</f>
        <v>0</v>
      </c>
      <c r="O1309" s="96">
        <f>(RANK($N1309,$N$2:$N$1500,0)+COUNTIF($N$2:$N1309,N1309)-1)*N1309</f>
        <v>0</v>
      </c>
      <c r="P1309" s="96">
        <f>((D1309='SOLICITUD INSCRIPCIÓN'!$D$8)*1)*K1309</f>
        <v>0</v>
      </c>
      <c r="Q1309" s="96">
        <f>(RANK($P1309,$P$2:$P$1500,0)+COUNTIF($P$2:$P1309,P1309)-1)*P1309</f>
        <v>0</v>
      </c>
      <c r="R1309" s="96">
        <f t="shared" si="100"/>
        <v>0</v>
      </c>
      <c r="S1309" s="96" t="str">
        <f t="shared" si="101"/>
        <v/>
      </c>
      <c r="T1309" s="96" t="str">
        <f t="shared" si="102"/>
        <v/>
      </c>
    </row>
    <row r="1310" spans="1:20" ht="15" customHeight="1">
      <c r="A1310" s="101"/>
      <c r="B1310" s="102"/>
      <c r="C1310" s="102"/>
      <c r="D1310" s="102"/>
      <c r="E1310" s="102"/>
      <c r="F1310" s="102"/>
      <c r="G1310" s="103"/>
      <c r="H1310" s="102"/>
      <c r="I1310" s="49"/>
      <c r="J1310" s="95">
        <f t="shared" si="103"/>
        <v>0</v>
      </c>
      <c r="K1310" s="96">
        <f t="shared" si="104"/>
        <v>0</v>
      </c>
      <c r="L1310" s="96">
        <f>(D1310='SOLICITUD INSCRIPCIÓN'!$D$8)*1</f>
        <v>1</v>
      </c>
      <c r="M1310" s="96">
        <f>(RANK($L1310,$L$2:$L$1500,0)+COUNTIF($L$2:$L1310,L1310)-1)*L1310</f>
        <v>1309</v>
      </c>
      <c r="N1310" s="96">
        <f>((D1310='SOLICITUD INSCRIPCIÓN'!$D$8)*1)*J1310</f>
        <v>0</v>
      </c>
      <c r="O1310" s="96">
        <f>(RANK($N1310,$N$2:$N$1500,0)+COUNTIF($N$2:$N1310,N1310)-1)*N1310</f>
        <v>0</v>
      </c>
      <c r="P1310" s="96">
        <f>((D1310='SOLICITUD INSCRIPCIÓN'!$D$8)*1)*K1310</f>
        <v>0</v>
      </c>
      <c r="Q1310" s="96">
        <f>(RANK($P1310,$P$2:$P$1500,0)+COUNTIF($P$2:$P1310,P1310)-1)*P1310</f>
        <v>0</v>
      </c>
      <c r="R1310" s="96">
        <f t="shared" si="100"/>
        <v>0</v>
      </c>
      <c r="S1310" s="96" t="str">
        <f t="shared" si="101"/>
        <v/>
      </c>
      <c r="T1310" s="96" t="str">
        <f t="shared" si="102"/>
        <v/>
      </c>
    </row>
    <row r="1311" spans="1:20" ht="15" customHeight="1">
      <c r="A1311" s="101"/>
      <c r="B1311" s="102"/>
      <c r="C1311" s="102"/>
      <c r="D1311" s="102"/>
      <c r="E1311" s="102"/>
      <c r="F1311" s="102"/>
      <c r="G1311" s="103"/>
      <c r="H1311" s="102"/>
      <c r="I1311" s="49"/>
      <c r="J1311" s="95">
        <f t="shared" si="103"/>
        <v>0</v>
      </c>
      <c r="K1311" s="96">
        <f t="shared" si="104"/>
        <v>0</v>
      </c>
      <c r="L1311" s="96">
        <f>(D1311='SOLICITUD INSCRIPCIÓN'!$D$8)*1</f>
        <v>1</v>
      </c>
      <c r="M1311" s="96">
        <f>(RANK($L1311,$L$2:$L$1500,0)+COUNTIF($L$2:$L1311,L1311)-1)*L1311</f>
        <v>1310</v>
      </c>
      <c r="N1311" s="96">
        <f>((D1311='SOLICITUD INSCRIPCIÓN'!$D$8)*1)*J1311</f>
        <v>0</v>
      </c>
      <c r="O1311" s="96">
        <f>(RANK($N1311,$N$2:$N$1500,0)+COUNTIF($N$2:$N1311,N1311)-1)*N1311</f>
        <v>0</v>
      </c>
      <c r="P1311" s="96">
        <f>((D1311='SOLICITUD INSCRIPCIÓN'!$D$8)*1)*K1311</f>
        <v>0</v>
      </c>
      <c r="Q1311" s="96">
        <f>(RANK($P1311,$P$2:$P$1500,0)+COUNTIF($P$2:$P1311,P1311)-1)*P1311</f>
        <v>0</v>
      </c>
      <c r="R1311" s="96">
        <f t="shared" si="100"/>
        <v>0</v>
      </c>
      <c r="S1311" s="96" t="str">
        <f t="shared" si="101"/>
        <v/>
      </c>
      <c r="T1311" s="96" t="str">
        <f t="shared" si="102"/>
        <v/>
      </c>
    </row>
    <row r="1312" spans="1:20" ht="15" customHeight="1">
      <c r="A1312" s="101"/>
      <c r="B1312" s="102"/>
      <c r="C1312" s="102"/>
      <c r="D1312" s="102"/>
      <c r="E1312" s="102"/>
      <c r="F1312" s="102"/>
      <c r="G1312" s="103"/>
      <c r="H1312" s="102"/>
      <c r="I1312" s="49"/>
      <c r="J1312" s="95">
        <f t="shared" si="103"/>
        <v>0</v>
      </c>
      <c r="K1312" s="96">
        <f t="shared" si="104"/>
        <v>0</v>
      </c>
      <c r="L1312" s="96">
        <f>(D1312='SOLICITUD INSCRIPCIÓN'!$D$8)*1</f>
        <v>1</v>
      </c>
      <c r="M1312" s="96">
        <f>(RANK($L1312,$L$2:$L$1500,0)+COUNTIF($L$2:$L1312,L1312)-1)*L1312</f>
        <v>1311</v>
      </c>
      <c r="N1312" s="96">
        <f>((D1312='SOLICITUD INSCRIPCIÓN'!$D$8)*1)*J1312</f>
        <v>0</v>
      </c>
      <c r="O1312" s="96">
        <f>(RANK($N1312,$N$2:$N$1500,0)+COUNTIF($N$2:$N1312,N1312)-1)*N1312</f>
        <v>0</v>
      </c>
      <c r="P1312" s="96">
        <f>((D1312='SOLICITUD INSCRIPCIÓN'!$D$8)*1)*K1312</f>
        <v>0</v>
      </c>
      <c r="Q1312" s="96">
        <f>(RANK($P1312,$P$2:$P$1500,0)+COUNTIF($P$2:$P1312,P1312)-1)*P1312</f>
        <v>0</v>
      </c>
      <c r="R1312" s="96">
        <f t="shared" si="100"/>
        <v>0</v>
      </c>
      <c r="S1312" s="96" t="str">
        <f t="shared" si="101"/>
        <v/>
      </c>
      <c r="T1312" s="96" t="str">
        <f t="shared" si="102"/>
        <v/>
      </c>
    </row>
    <row r="1313" spans="1:20" ht="15" customHeight="1">
      <c r="A1313" s="101"/>
      <c r="B1313" s="102"/>
      <c r="C1313" s="102"/>
      <c r="D1313" s="102"/>
      <c r="E1313" s="102"/>
      <c r="F1313" s="102"/>
      <c r="G1313" s="103"/>
      <c r="H1313" s="102"/>
      <c r="I1313" s="49"/>
      <c r="J1313" s="95">
        <f t="shared" si="103"/>
        <v>0</v>
      </c>
      <c r="K1313" s="96">
        <f t="shared" si="104"/>
        <v>0</v>
      </c>
      <c r="L1313" s="96">
        <f>(D1313='SOLICITUD INSCRIPCIÓN'!$D$8)*1</f>
        <v>1</v>
      </c>
      <c r="M1313" s="96">
        <f>(RANK($L1313,$L$2:$L$1500,0)+COUNTIF($L$2:$L1313,L1313)-1)*L1313</f>
        <v>1312</v>
      </c>
      <c r="N1313" s="96">
        <f>((D1313='SOLICITUD INSCRIPCIÓN'!$D$8)*1)*J1313</f>
        <v>0</v>
      </c>
      <c r="O1313" s="96">
        <f>(RANK($N1313,$N$2:$N$1500,0)+COUNTIF($N$2:$N1313,N1313)-1)*N1313</f>
        <v>0</v>
      </c>
      <c r="P1313" s="96">
        <f>((D1313='SOLICITUD INSCRIPCIÓN'!$D$8)*1)*K1313</f>
        <v>0</v>
      </c>
      <c r="Q1313" s="96">
        <f>(RANK($P1313,$P$2:$P$1500,0)+COUNTIF($P$2:$P1313,P1313)-1)*P1313</f>
        <v>0</v>
      </c>
      <c r="R1313" s="96">
        <f t="shared" si="100"/>
        <v>0</v>
      </c>
      <c r="S1313" s="96" t="str">
        <f t="shared" si="101"/>
        <v/>
      </c>
      <c r="T1313" s="96" t="str">
        <f t="shared" si="102"/>
        <v/>
      </c>
    </row>
    <row r="1314" spans="1:20" ht="15" customHeight="1">
      <c r="A1314" s="101"/>
      <c r="B1314" s="102"/>
      <c r="C1314" s="102"/>
      <c r="D1314" s="102"/>
      <c r="E1314" s="102"/>
      <c r="F1314" s="102"/>
      <c r="G1314" s="103"/>
      <c r="H1314" s="102"/>
      <c r="I1314" s="49"/>
      <c r="J1314" s="95">
        <f t="shared" si="103"/>
        <v>0</v>
      </c>
      <c r="K1314" s="96">
        <f t="shared" si="104"/>
        <v>0</v>
      </c>
      <c r="L1314" s="96">
        <f>(D1314='SOLICITUD INSCRIPCIÓN'!$D$8)*1</f>
        <v>1</v>
      </c>
      <c r="M1314" s="96">
        <f>(RANK($L1314,$L$2:$L$1500,0)+COUNTIF($L$2:$L1314,L1314)-1)*L1314</f>
        <v>1313</v>
      </c>
      <c r="N1314" s="96">
        <f>((D1314='SOLICITUD INSCRIPCIÓN'!$D$8)*1)*J1314</f>
        <v>0</v>
      </c>
      <c r="O1314" s="96">
        <f>(RANK($N1314,$N$2:$N$1500,0)+COUNTIF($N$2:$N1314,N1314)-1)*N1314</f>
        <v>0</v>
      </c>
      <c r="P1314" s="96">
        <f>((D1314='SOLICITUD INSCRIPCIÓN'!$D$8)*1)*K1314</f>
        <v>0</v>
      </c>
      <c r="Q1314" s="96">
        <f>(RANK($P1314,$P$2:$P$1500,0)+COUNTIF($P$2:$P1314,P1314)-1)*P1314</f>
        <v>0</v>
      </c>
      <c r="R1314" s="96">
        <f t="shared" si="100"/>
        <v>0</v>
      </c>
      <c r="S1314" s="96" t="str">
        <f t="shared" si="101"/>
        <v/>
      </c>
      <c r="T1314" s="96" t="str">
        <f t="shared" si="102"/>
        <v/>
      </c>
    </row>
    <row r="1315" spans="1:20" ht="15" customHeight="1">
      <c r="A1315" s="101"/>
      <c r="B1315" s="102"/>
      <c r="C1315" s="102"/>
      <c r="D1315" s="102"/>
      <c r="E1315" s="102"/>
      <c r="F1315" s="102"/>
      <c r="G1315" s="103"/>
      <c r="H1315" s="102"/>
      <c r="I1315" s="49"/>
      <c r="J1315" s="95">
        <f t="shared" si="103"/>
        <v>0</v>
      </c>
      <c r="K1315" s="96">
        <f t="shared" si="104"/>
        <v>0</v>
      </c>
      <c r="L1315" s="96">
        <f>(D1315='SOLICITUD INSCRIPCIÓN'!$D$8)*1</f>
        <v>1</v>
      </c>
      <c r="M1315" s="96">
        <f>(RANK($L1315,$L$2:$L$1500,0)+COUNTIF($L$2:$L1315,L1315)-1)*L1315</f>
        <v>1314</v>
      </c>
      <c r="N1315" s="96">
        <f>((D1315='SOLICITUD INSCRIPCIÓN'!$D$8)*1)*J1315</f>
        <v>0</v>
      </c>
      <c r="O1315" s="96">
        <f>(RANK($N1315,$N$2:$N$1500,0)+COUNTIF($N$2:$N1315,N1315)-1)*N1315</f>
        <v>0</v>
      </c>
      <c r="P1315" s="96">
        <f>((D1315='SOLICITUD INSCRIPCIÓN'!$D$8)*1)*K1315</f>
        <v>0</v>
      </c>
      <c r="Q1315" s="96">
        <f>(RANK($P1315,$P$2:$P$1500,0)+COUNTIF($P$2:$P1315,P1315)-1)*P1315</f>
        <v>0</v>
      </c>
      <c r="R1315" s="96">
        <f t="shared" si="100"/>
        <v>0</v>
      </c>
      <c r="S1315" s="96" t="str">
        <f t="shared" si="101"/>
        <v/>
      </c>
      <c r="T1315" s="96" t="str">
        <f t="shared" si="102"/>
        <v/>
      </c>
    </row>
    <row r="1316" spans="1:20" ht="15" customHeight="1">
      <c r="A1316" s="101"/>
      <c r="B1316" s="102"/>
      <c r="C1316" s="102"/>
      <c r="D1316" s="102"/>
      <c r="E1316" s="102"/>
      <c r="F1316" s="102"/>
      <c r="G1316" s="103"/>
      <c r="H1316" s="102"/>
      <c r="I1316" s="49"/>
      <c r="J1316" s="95">
        <f t="shared" si="103"/>
        <v>0</v>
      </c>
      <c r="K1316" s="96">
        <f t="shared" si="104"/>
        <v>0</v>
      </c>
      <c r="L1316" s="96">
        <f>(D1316='SOLICITUD INSCRIPCIÓN'!$D$8)*1</f>
        <v>1</v>
      </c>
      <c r="M1316" s="96">
        <f>(RANK($L1316,$L$2:$L$1500,0)+COUNTIF($L$2:$L1316,L1316)-1)*L1316</f>
        <v>1315</v>
      </c>
      <c r="N1316" s="96">
        <f>((D1316='SOLICITUD INSCRIPCIÓN'!$D$8)*1)*J1316</f>
        <v>0</v>
      </c>
      <c r="O1316" s="96">
        <f>(RANK($N1316,$N$2:$N$1500,0)+COUNTIF($N$2:$N1316,N1316)-1)*N1316</f>
        <v>0</v>
      </c>
      <c r="P1316" s="96">
        <f>((D1316='SOLICITUD INSCRIPCIÓN'!$D$8)*1)*K1316</f>
        <v>0</v>
      </c>
      <c r="Q1316" s="96">
        <f>(RANK($P1316,$P$2:$P$1500,0)+COUNTIF($P$2:$P1316,P1316)-1)*P1316</f>
        <v>0</v>
      </c>
      <c r="R1316" s="96">
        <f t="shared" si="100"/>
        <v>0</v>
      </c>
      <c r="S1316" s="96" t="str">
        <f t="shared" si="101"/>
        <v/>
      </c>
      <c r="T1316" s="96" t="str">
        <f t="shared" si="102"/>
        <v/>
      </c>
    </row>
    <row r="1317" spans="1:20" ht="15" customHeight="1">
      <c r="A1317" s="101"/>
      <c r="B1317" s="102"/>
      <c r="C1317" s="102"/>
      <c r="D1317" s="102"/>
      <c r="E1317" s="102"/>
      <c r="F1317" s="102"/>
      <c r="G1317" s="103"/>
      <c r="H1317" s="102"/>
      <c r="I1317" s="49"/>
      <c r="J1317" s="95">
        <f t="shared" si="103"/>
        <v>0</v>
      </c>
      <c r="K1317" s="96">
        <f t="shared" si="104"/>
        <v>0</v>
      </c>
      <c r="L1317" s="96">
        <f>(D1317='SOLICITUD INSCRIPCIÓN'!$D$8)*1</f>
        <v>1</v>
      </c>
      <c r="M1317" s="96">
        <f>(RANK($L1317,$L$2:$L$1500,0)+COUNTIF($L$2:$L1317,L1317)-1)*L1317</f>
        <v>1316</v>
      </c>
      <c r="N1317" s="96">
        <f>((D1317='SOLICITUD INSCRIPCIÓN'!$D$8)*1)*J1317</f>
        <v>0</v>
      </c>
      <c r="O1317" s="96">
        <f>(RANK($N1317,$N$2:$N$1500,0)+COUNTIF($N$2:$N1317,N1317)-1)*N1317</f>
        <v>0</v>
      </c>
      <c r="P1317" s="96">
        <f>((D1317='SOLICITUD INSCRIPCIÓN'!$D$8)*1)*K1317</f>
        <v>0</v>
      </c>
      <c r="Q1317" s="96">
        <f>(RANK($P1317,$P$2:$P$1500,0)+COUNTIF($P$2:$P1317,P1317)-1)*P1317</f>
        <v>0</v>
      </c>
      <c r="R1317" s="96">
        <f t="shared" si="100"/>
        <v>0</v>
      </c>
      <c r="S1317" s="96" t="str">
        <f t="shared" si="101"/>
        <v/>
      </c>
      <c r="T1317" s="96" t="str">
        <f t="shared" si="102"/>
        <v/>
      </c>
    </row>
    <row r="1318" spans="1:20" ht="15" customHeight="1">
      <c r="A1318" s="101"/>
      <c r="B1318" s="102"/>
      <c r="C1318" s="102"/>
      <c r="D1318" s="102"/>
      <c r="E1318" s="102"/>
      <c r="F1318" s="102"/>
      <c r="G1318" s="103"/>
      <c r="H1318" s="102"/>
      <c r="I1318" s="49"/>
      <c r="J1318" s="95">
        <f t="shared" si="103"/>
        <v>0</v>
      </c>
      <c r="K1318" s="96">
        <f t="shared" si="104"/>
        <v>0</v>
      </c>
      <c r="L1318" s="96">
        <f>(D1318='SOLICITUD INSCRIPCIÓN'!$D$8)*1</f>
        <v>1</v>
      </c>
      <c r="M1318" s="96">
        <f>(RANK($L1318,$L$2:$L$1500,0)+COUNTIF($L$2:$L1318,L1318)-1)*L1318</f>
        <v>1317</v>
      </c>
      <c r="N1318" s="96">
        <f>((D1318='SOLICITUD INSCRIPCIÓN'!$D$8)*1)*J1318</f>
        <v>0</v>
      </c>
      <c r="O1318" s="96">
        <f>(RANK($N1318,$N$2:$N$1500,0)+COUNTIF($N$2:$N1318,N1318)-1)*N1318</f>
        <v>0</v>
      </c>
      <c r="P1318" s="96">
        <f>((D1318='SOLICITUD INSCRIPCIÓN'!$D$8)*1)*K1318</f>
        <v>0</v>
      </c>
      <c r="Q1318" s="96">
        <f>(RANK($P1318,$P$2:$P$1500,0)+COUNTIF($P$2:$P1318,P1318)-1)*P1318</f>
        <v>0</v>
      </c>
      <c r="R1318" s="96">
        <f t="shared" si="100"/>
        <v>0</v>
      </c>
      <c r="S1318" s="96" t="str">
        <f t="shared" si="101"/>
        <v/>
      </c>
      <c r="T1318" s="96" t="str">
        <f t="shared" si="102"/>
        <v/>
      </c>
    </row>
    <row r="1319" spans="1:20" ht="15" customHeight="1">
      <c r="A1319" s="101"/>
      <c r="B1319" s="102"/>
      <c r="C1319" s="102"/>
      <c r="D1319" s="102"/>
      <c r="E1319" s="102"/>
      <c r="F1319" s="102"/>
      <c r="G1319" s="103"/>
      <c r="H1319" s="102"/>
      <c r="I1319" s="49"/>
      <c r="J1319" s="95">
        <f t="shared" si="103"/>
        <v>0</v>
      </c>
      <c r="K1319" s="96">
        <f t="shared" si="104"/>
        <v>0</v>
      </c>
      <c r="L1319" s="96">
        <f>(D1319='SOLICITUD INSCRIPCIÓN'!$D$8)*1</f>
        <v>1</v>
      </c>
      <c r="M1319" s="96">
        <f>(RANK($L1319,$L$2:$L$1500,0)+COUNTIF($L$2:$L1319,L1319)-1)*L1319</f>
        <v>1318</v>
      </c>
      <c r="N1319" s="96">
        <f>((D1319='SOLICITUD INSCRIPCIÓN'!$D$8)*1)*J1319</f>
        <v>0</v>
      </c>
      <c r="O1319" s="96">
        <f>(RANK($N1319,$N$2:$N$1500,0)+COUNTIF($N$2:$N1319,N1319)-1)*N1319</f>
        <v>0</v>
      </c>
      <c r="P1319" s="96">
        <f>((D1319='SOLICITUD INSCRIPCIÓN'!$D$8)*1)*K1319</f>
        <v>0</v>
      </c>
      <c r="Q1319" s="96">
        <f>(RANK($P1319,$P$2:$P$1500,0)+COUNTIF($P$2:$P1319,P1319)-1)*P1319</f>
        <v>0</v>
      </c>
      <c r="R1319" s="96">
        <f t="shared" si="100"/>
        <v>0</v>
      </c>
      <c r="S1319" s="96" t="str">
        <f t="shared" si="101"/>
        <v/>
      </c>
      <c r="T1319" s="96" t="str">
        <f t="shared" si="102"/>
        <v/>
      </c>
    </row>
    <row r="1320" spans="1:20" ht="15" customHeight="1">
      <c r="A1320" s="101"/>
      <c r="B1320" s="102"/>
      <c r="C1320" s="102"/>
      <c r="D1320" s="102"/>
      <c r="E1320" s="102"/>
      <c r="F1320" s="102"/>
      <c r="G1320" s="103"/>
      <c r="H1320" s="102"/>
      <c r="I1320" s="49"/>
      <c r="J1320" s="95">
        <f t="shared" si="103"/>
        <v>0</v>
      </c>
      <c r="K1320" s="96">
        <f t="shared" si="104"/>
        <v>0</v>
      </c>
      <c r="L1320" s="96">
        <f>(D1320='SOLICITUD INSCRIPCIÓN'!$D$8)*1</f>
        <v>1</v>
      </c>
      <c r="M1320" s="96">
        <f>(RANK($L1320,$L$2:$L$1500,0)+COUNTIF($L$2:$L1320,L1320)-1)*L1320</f>
        <v>1319</v>
      </c>
      <c r="N1320" s="96">
        <f>((D1320='SOLICITUD INSCRIPCIÓN'!$D$8)*1)*J1320</f>
        <v>0</v>
      </c>
      <c r="O1320" s="96">
        <f>(RANK($N1320,$N$2:$N$1500,0)+COUNTIF($N$2:$N1320,N1320)-1)*N1320</f>
        <v>0</v>
      </c>
      <c r="P1320" s="96">
        <f>((D1320='SOLICITUD INSCRIPCIÓN'!$D$8)*1)*K1320</f>
        <v>0</v>
      </c>
      <c r="Q1320" s="96">
        <f>(RANK($P1320,$P$2:$P$1500,0)+COUNTIF($P$2:$P1320,P1320)-1)*P1320</f>
        <v>0</v>
      </c>
      <c r="R1320" s="96">
        <f t="shared" si="100"/>
        <v>0</v>
      </c>
      <c r="S1320" s="96" t="str">
        <f t="shared" si="101"/>
        <v/>
      </c>
      <c r="T1320" s="96" t="str">
        <f t="shared" si="102"/>
        <v/>
      </c>
    </row>
    <row r="1321" spans="1:20" ht="15" customHeight="1">
      <c r="A1321" s="101"/>
      <c r="B1321" s="102"/>
      <c r="C1321" s="102"/>
      <c r="D1321" s="102"/>
      <c r="E1321" s="102"/>
      <c r="F1321" s="102"/>
      <c r="G1321" s="103"/>
      <c r="H1321" s="102"/>
      <c r="I1321" s="49"/>
      <c r="J1321" s="95">
        <f t="shared" si="103"/>
        <v>0</v>
      </c>
      <c r="K1321" s="96">
        <f t="shared" si="104"/>
        <v>0</v>
      </c>
      <c r="L1321" s="96">
        <f>(D1321='SOLICITUD INSCRIPCIÓN'!$D$8)*1</f>
        <v>1</v>
      </c>
      <c r="M1321" s="96">
        <f>(RANK($L1321,$L$2:$L$1500,0)+COUNTIF($L$2:$L1321,L1321)-1)*L1321</f>
        <v>1320</v>
      </c>
      <c r="N1321" s="96">
        <f>((D1321='SOLICITUD INSCRIPCIÓN'!$D$8)*1)*J1321</f>
        <v>0</v>
      </c>
      <c r="O1321" s="96">
        <f>(RANK($N1321,$N$2:$N$1500,0)+COUNTIF($N$2:$N1321,N1321)-1)*N1321</f>
        <v>0</v>
      </c>
      <c r="P1321" s="96">
        <f>((D1321='SOLICITUD INSCRIPCIÓN'!$D$8)*1)*K1321</f>
        <v>0</v>
      </c>
      <c r="Q1321" s="96">
        <f>(RANK($P1321,$P$2:$P$1500,0)+COUNTIF($P$2:$P1321,P1321)-1)*P1321</f>
        <v>0</v>
      </c>
      <c r="R1321" s="96">
        <f t="shared" si="100"/>
        <v>0</v>
      </c>
      <c r="S1321" s="96" t="str">
        <f t="shared" si="101"/>
        <v/>
      </c>
      <c r="T1321" s="96" t="str">
        <f t="shared" si="102"/>
        <v/>
      </c>
    </row>
    <row r="1322" spans="1:20" ht="15" customHeight="1">
      <c r="A1322" s="101"/>
      <c r="B1322" s="102"/>
      <c r="C1322" s="102"/>
      <c r="D1322" s="102"/>
      <c r="E1322" s="102"/>
      <c r="F1322" s="102"/>
      <c r="G1322" s="103"/>
      <c r="H1322" s="102"/>
      <c r="I1322" s="49"/>
      <c r="J1322" s="95">
        <f t="shared" si="103"/>
        <v>0</v>
      </c>
      <c r="K1322" s="96">
        <f t="shared" si="104"/>
        <v>0</v>
      </c>
      <c r="L1322" s="96">
        <f>(D1322='SOLICITUD INSCRIPCIÓN'!$D$8)*1</f>
        <v>1</v>
      </c>
      <c r="M1322" s="96">
        <f>(RANK($L1322,$L$2:$L$1500,0)+COUNTIF($L$2:$L1322,L1322)-1)*L1322</f>
        <v>1321</v>
      </c>
      <c r="N1322" s="96">
        <f>((D1322='SOLICITUD INSCRIPCIÓN'!$D$8)*1)*J1322</f>
        <v>0</v>
      </c>
      <c r="O1322" s="96">
        <f>(RANK($N1322,$N$2:$N$1500,0)+COUNTIF($N$2:$N1322,N1322)-1)*N1322</f>
        <v>0</v>
      </c>
      <c r="P1322" s="96">
        <f>((D1322='SOLICITUD INSCRIPCIÓN'!$D$8)*1)*K1322</f>
        <v>0</v>
      </c>
      <c r="Q1322" s="96">
        <f>(RANK($P1322,$P$2:$P$1500,0)+COUNTIF($P$2:$P1322,P1322)-1)*P1322</f>
        <v>0</v>
      </c>
      <c r="R1322" s="96">
        <f t="shared" si="100"/>
        <v>0</v>
      </c>
      <c r="S1322" s="96" t="str">
        <f t="shared" si="101"/>
        <v/>
      </c>
      <c r="T1322" s="96" t="str">
        <f t="shared" si="102"/>
        <v/>
      </c>
    </row>
    <row r="1323" spans="1:20" ht="15" customHeight="1">
      <c r="A1323" s="101"/>
      <c r="B1323" s="102"/>
      <c r="C1323" s="102"/>
      <c r="D1323" s="102"/>
      <c r="E1323" s="102"/>
      <c r="F1323" s="102"/>
      <c r="G1323" s="103"/>
      <c r="H1323" s="102"/>
      <c r="I1323" s="49"/>
      <c r="J1323" s="95">
        <f t="shared" si="103"/>
        <v>0</v>
      </c>
      <c r="K1323" s="96">
        <f t="shared" si="104"/>
        <v>0</v>
      </c>
      <c r="L1323" s="96">
        <f>(D1323='SOLICITUD INSCRIPCIÓN'!$D$8)*1</f>
        <v>1</v>
      </c>
      <c r="M1323" s="96">
        <f>(RANK($L1323,$L$2:$L$1500,0)+COUNTIF($L$2:$L1323,L1323)-1)*L1323</f>
        <v>1322</v>
      </c>
      <c r="N1323" s="96">
        <f>((D1323='SOLICITUD INSCRIPCIÓN'!$D$8)*1)*J1323</f>
        <v>0</v>
      </c>
      <c r="O1323" s="96">
        <f>(RANK($N1323,$N$2:$N$1500,0)+COUNTIF($N$2:$N1323,N1323)-1)*N1323</f>
        <v>0</v>
      </c>
      <c r="P1323" s="96">
        <f>((D1323='SOLICITUD INSCRIPCIÓN'!$D$8)*1)*K1323</f>
        <v>0</v>
      </c>
      <c r="Q1323" s="96">
        <f>(RANK($P1323,$P$2:$P$1500,0)+COUNTIF($P$2:$P1323,P1323)-1)*P1323</f>
        <v>0</v>
      </c>
      <c r="R1323" s="96">
        <f t="shared" si="100"/>
        <v>0</v>
      </c>
      <c r="S1323" s="96" t="str">
        <f t="shared" si="101"/>
        <v/>
      </c>
      <c r="T1323" s="96" t="str">
        <f t="shared" si="102"/>
        <v/>
      </c>
    </row>
    <row r="1324" spans="1:20" ht="15" customHeight="1">
      <c r="A1324" s="101"/>
      <c r="B1324" s="102"/>
      <c r="C1324" s="102"/>
      <c r="D1324" s="102"/>
      <c r="E1324" s="102"/>
      <c r="F1324" s="102"/>
      <c r="G1324" s="103"/>
      <c r="H1324" s="102"/>
      <c r="I1324" s="49"/>
      <c r="J1324" s="95">
        <f t="shared" si="103"/>
        <v>0</v>
      </c>
      <c r="K1324" s="96">
        <f t="shared" si="104"/>
        <v>0</v>
      </c>
      <c r="L1324" s="96">
        <f>(D1324='SOLICITUD INSCRIPCIÓN'!$D$8)*1</f>
        <v>1</v>
      </c>
      <c r="M1324" s="96">
        <f>(RANK($L1324,$L$2:$L$1500,0)+COUNTIF($L$2:$L1324,L1324)-1)*L1324</f>
        <v>1323</v>
      </c>
      <c r="N1324" s="96">
        <f>((D1324='SOLICITUD INSCRIPCIÓN'!$D$8)*1)*J1324</f>
        <v>0</v>
      </c>
      <c r="O1324" s="96">
        <f>(RANK($N1324,$N$2:$N$1500,0)+COUNTIF($N$2:$N1324,N1324)-1)*N1324</f>
        <v>0</v>
      </c>
      <c r="P1324" s="96">
        <f>((D1324='SOLICITUD INSCRIPCIÓN'!$D$8)*1)*K1324</f>
        <v>0</v>
      </c>
      <c r="Q1324" s="96">
        <f>(RANK($P1324,$P$2:$P$1500,0)+COUNTIF($P$2:$P1324,P1324)-1)*P1324</f>
        <v>0</v>
      </c>
      <c r="R1324" s="96">
        <f t="shared" si="100"/>
        <v>0</v>
      </c>
      <c r="S1324" s="96" t="str">
        <f t="shared" si="101"/>
        <v/>
      </c>
      <c r="T1324" s="96" t="str">
        <f t="shared" si="102"/>
        <v/>
      </c>
    </row>
    <row r="1325" spans="1:20" ht="15" customHeight="1">
      <c r="A1325" s="101"/>
      <c r="B1325" s="102"/>
      <c r="C1325" s="102"/>
      <c r="D1325" s="102"/>
      <c r="E1325" s="102"/>
      <c r="F1325" s="102"/>
      <c r="G1325" s="103"/>
      <c r="H1325" s="102"/>
      <c r="I1325" s="49"/>
      <c r="J1325" s="95">
        <f t="shared" si="103"/>
        <v>0</v>
      </c>
      <c r="K1325" s="96">
        <f t="shared" si="104"/>
        <v>0</v>
      </c>
      <c r="L1325" s="96">
        <f>(D1325='SOLICITUD INSCRIPCIÓN'!$D$8)*1</f>
        <v>1</v>
      </c>
      <c r="M1325" s="96">
        <f>(RANK($L1325,$L$2:$L$1500,0)+COUNTIF($L$2:$L1325,L1325)-1)*L1325</f>
        <v>1324</v>
      </c>
      <c r="N1325" s="96">
        <f>((D1325='SOLICITUD INSCRIPCIÓN'!$D$8)*1)*J1325</f>
        <v>0</v>
      </c>
      <c r="O1325" s="96">
        <f>(RANK($N1325,$N$2:$N$1500,0)+COUNTIF($N$2:$N1325,N1325)-1)*N1325</f>
        <v>0</v>
      </c>
      <c r="P1325" s="96">
        <f>((D1325='SOLICITUD INSCRIPCIÓN'!$D$8)*1)*K1325</f>
        <v>0</v>
      </c>
      <c r="Q1325" s="96">
        <f>(RANK($P1325,$P$2:$P$1500,0)+COUNTIF($P$2:$P1325,P1325)-1)*P1325</f>
        <v>0</v>
      </c>
      <c r="R1325" s="96">
        <f t="shared" si="100"/>
        <v>0</v>
      </c>
      <c r="S1325" s="96" t="str">
        <f t="shared" si="101"/>
        <v/>
      </c>
      <c r="T1325" s="96" t="str">
        <f t="shared" si="102"/>
        <v/>
      </c>
    </row>
    <row r="1326" spans="1:20" ht="15" customHeight="1">
      <c r="A1326" s="101"/>
      <c r="B1326" s="102"/>
      <c r="C1326" s="102"/>
      <c r="D1326" s="102"/>
      <c r="E1326" s="102"/>
      <c r="F1326" s="102"/>
      <c r="G1326" s="103"/>
      <c r="H1326" s="102"/>
      <c r="I1326" s="49"/>
      <c r="J1326" s="95">
        <f t="shared" si="103"/>
        <v>0</v>
      </c>
      <c r="K1326" s="96">
        <f t="shared" si="104"/>
        <v>0</v>
      </c>
      <c r="L1326" s="96">
        <f>(D1326='SOLICITUD INSCRIPCIÓN'!$D$8)*1</f>
        <v>1</v>
      </c>
      <c r="M1326" s="96">
        <f>(RANK($L1326,$L$2:$L$1500,0)+COUNTIF($L$2:$L1326,L1326)-1)*L1326</f>
        <v>1325</v>
      </c>
      <c r="N1326" s="96">
        <f>((D1326='SOLICITUD INSCRIPCIÓN'!$D$8)*1)*J1326</f>
        <v>0</v>
      </c>
      <c r="O1326" s="96">
        <f>(RANK($N1326,$N$2:$N$1500,0)+COUNTIF($N$2:$N1326,N1326)-1)*N1326</f>
        <v>0</v>
      </c>
      <c r="P1326" s="96">
        <f>((D1326='SOLICITUD INSCRIPCIÓN'!$D$8)*1)*K1326</f>
        <v>0</v>
      </c>
      <c r="Q1326" s="96">
        <f>(RANK($P1326,$P$2:$P$1500,0)+COUNTIF($P$2:$P1326,P1326)-1)*P1326</f>
        <v>0</v>
      </c>
      <c r="R1326" s="96">
        <f t="shared" si="100"/>
        <v>0</v>
      </c>
      <c r="S1326" s="96" t="str">
        <f t="shared" si="101"/>
        <v/>
      </c>
      <c r="T1326" s="96" t="str">
        <f t="shared" si="102"/>
        <v/>
      </c>
    </row>
    <row r="1327" spans="1:20" ht="15" customHeight="1">
      <c r="A1327" s="101"/>
      <c r="B1327" s="102"/>
      <c r="C1327" s="102"/>
      <c r="D1327" s="102"/>
      <c r="E1327" s="102"/>
      <c r="F1327" s="102"/>
      <c r="G1327" s="103"/>
      <c r="H1327" s="102"/>
      <c r="I1327" s="49"/>
      <c r="J1327" s="95">
        <f t="shared" si="103"/>
        <v>0</v>
      </c>
      <c r="K1327" s="96">
        <f t="shared" si="104"/>
        <v>0</v>
      </c>
      <c r="L1327" s="96">
        <f>(D1327='SOLICITUD INSCRIPCIÓN'!$D$8)*1</f>
        <v>1</v>
      </c>
      <c r="M1327" s="96">
        <f>(RANK($L1327,$L$2:$L$1500,0)+COUNTIF($L$2:$L1327,L1327)-1)*L1327</f>
        <v>1326</v>
      </c>
      <c r="N1327" s="96">
        <f>((D1327='SOLICITUD INSCRIPCIÓN'!$D$8)*1)*J1327</f>
        <v>0</v>
      </c>
      <c r="O1327" s="96">
        <f>(RANK($N1327,$N$2:$N$1500,0)+COUNTIF($N$2:$N1327,N1327)-1)*N1327</f>
        <v>0</v>
      </c>
      <c r="P1327" s="96">
        <f>((D1327='SOLICITUD INSCRIPCIÓN'!$D$8)*1)*K1327</f>
        <v>0</v>
      </c>
      <c r="Q1327" s="96">
        <f>(RANK($P1327,$P$2:$P$1500,0)+COUNTIF($P$2:$P1327,P1327)-1)*P1327</f>
        <v>0</v>
      </c>
      <c r="R1327" s="96">
        <f t="shared" si="100"/>
        <v>0</v>
      </c>
      <c r="S1327" s="96" t="str">
        <f t="shared" si="101"/>
        <v/>
      </c>
      <c r="T1327" s="96" t="str">
        <f t="shared" si="102"/>
        <v/>
      </c>
    </row>
    <row r="1328" spans="1:20" ht="15" customHeight="1">
      <c r="A1328" s="101"/>
      <c r="B1328" s="102"/>
      <c r="C1328" s="102"/>
      <c r="D1328" s="102"/>
      <c r="E1328" s="102"/>
      <c r="F1328" s="102"/>
      <c r="G1328" s="103"/>
      <c r="H1328" s="102"/>
      <c r="I1328" s="49"/>
      <c r="J1328" s="95">
        <f t="shared" si="103"/>
        <v>0</v>
      </c>
      <c r="K1328" s="96">
        <f t="shared" si="104"/>
        <v>0</v>
      </c>
      <c r="L1328" s="96">
        <f>(D1328='SOLICITUD INSCRIPCIÓN'!$D$8)*1</f>
        <v>1</v>
      </c>
      <c r="M1328" s="96">
        <f>(RANK($L1328,$L$2:$L$1500,0)+COUNTIF($L$2:$L1328,L1328)-1)*L1328</f>
        <v>1327</v>
      </c>
      <c r="N1328" s="96">
        <f>((D1328='SOLICITUD INSCRIPCIÓN'!$D$8)*1)*J1328</f>
        <v>0</v>
      </c>
      <c r="O1328" s="96">
        <f>(RANK($N1328,$N$2:$N$1500,0)+COUNTIF($N$2:$N1328,N1328)-1)*N1328</f>
        <v>0</v>
      </c>
      <c r="P1328" s="96">
        <f>((D1328='SOLICITUD INSCRIPCIÓN'!$D$8)*1)*K1328</f>
        <v>0</v>
      </c>
      <c r="Q1328" s="96">
        <f>(RANK($P1328,$P$2:$P$1500,0)+COUNTIF($P$2:$P1328,P1328)-1)*P1328</f>
        <v>0</v>
      </c>
      <c r="R1328" s="96">
        <f t="shared" si="100"/>
        <v>0</v>
      </c>
      <c r="S1328" s="96" t="str">
        <f t="shared" si="101"/>
        <v/>
      </c>
      <c r="T1328" s="96" t="str">
        <f t="shared" si="102"/>
        <v/>
      </c>
    </row>
    <row r="1329" spans="1:20" ht="15" customHeight="1">
      <c r="A1329" s="101"/>
      <c r="B1329" s="102"/>
      <c r="C1329" s="102"/>
      <c r="D1329" s="102"/>
      <c r="E1329" s="102"/>
      <c r="F1329" s="102"/>
      <c r="G1329" s="103"/>
      <c r="H1329" s="102"/>
      <c r="I1329" s="49"/>
      <c r="J1329" s="95">
        <f t="shared" si="103"/>
        <v>0</v>
      </c>
      <c r="K1329" s="96">
        <f t="shared" si="104"/>
        <v>0</v>
      </c>
      <c r="L1329" s="96">
        <f>(D1329='SOLICITUD INSCRIPCIÓN'!$D$8)*1</f>
        <v>1</v>
      </c>
      <c r="M1329" s="96">
        <f>(RANK($L1329,$L$2:$L$1500,0)+COUNTIF($L$2:$L1329,L1329)-1)*L1329</f>
        <v>1328</v>
      </c>
      <c r="N1329" s="96">
        <f>((D1329='SOLICITUD INSCRIPCIÓN'!$D$8)*1)*J1329</f>
        <v>0</v>
      </c>
      <c r="O1329" s="96">
        <f>(RANK($N1329,$N$2:$N$1500,0)+COUNTIF($N$2:$N1329,N1329)-1)*N1329</f>
        <v>0</v>
      </c>
      <c r="P1329" s="96">
        <f>((D1329='SOLICITUD INSCRIPCIÓN'!$D$8)*1)*K1329</f>
        <v>0</v>
      </c>
      <c r="Q1329" s="96">
        <f>(RANK($P1329,$P$2:$P$1500,0)+COUNTIF($P$2:$P1329,P1329)-1)*P1329</f>
        <v>0</v>
      </c>
      <c r="R1329" s="96">
        <f t="shared" si="100"/>
        <v>0</v>
      </c>
      <c r="S1329" s="96" t="str">
        <f t="shared" si="101"/>
        <v/>
      </c>
      <c r="T1329" s="96" t="str">
        <f t="shared" si="102"/>
        <v/>
      </c>
    </row>
    <row r="1330" spans="1:20" ht="15" customHeight="1">
      <c r="A1330" s="101"/>
      <c r="B1330" s="102"/>
      <c r="C1330" s="102"/>
      <c r="D1330" s="102"/>
      <c r="E1330" s="102"/>
      <c r="F1330" s="102"/>
      <c r="G1330" s="103"/>
      <c r="H1330" s="102"/>
      <c r="I1330" s="49"/>
      <c r="J1330" s="95">
        <f t="shared" si="103"/>
        <v>0</v>
      </c>
      <c r="K1330" s="96">
        <f t="shared" si="104"/>
        <v>0</v>
      </c>
      <c r="L1330" s="96">
        <f>(D1330='SOLICITUD INSCRIPCIÓN'!$D$8)*1</f>
        <v>1</v>
      </c>
      <c r="M1330" s="96">
        <f>(RANK($L1330,$L$2:$L$1500,0)+COUNTIF($L$2:$L1330,L1330)-1)*L1330</f>
        <v>1329</v>
      </c>
      <c r="N1330" s="96">
        <f>((D1330='SOLICITUD INSCRIPCIÓN'!$D$8)*1)*J1330</f>
        <v>0</v>
      </c>
      <c r="O1330" s="96">
        <f>(RANK($N1330,$N$2:$N$1500,0)+COUNTIF($N$2:$N1330,N1330)-1)*N1330</f>
        <v>0</v>
      </c>
      <c r="P1330" s="96">
        <f>((D1330='SOLICITUD INSCRIPCIÓN'!$D$8)*1)*K1330</f>
        <v>0</v>
      </c>
      <c r="Q1330" s="96">
        <f>(RANK($P1330,$P$2:$P$1500,0)+COUNTIF($P$2:$P1330,P1330)-1)*P1330</f>
        <v>0</v>
      </c>
      <c r="R1330" s="96">
        <f t="shared" si="100"/>
        <v>0</v>
      </c>
      <c r="S1330" s="96" t="str">
        <f t="shared" si="101"/>
        <v/>
      </c>
      <c r="T1330" s="96" t="str">
        <f t="shared" si="102"/>
        <v/>
      </c>
    </row>
    <row r="1331" spans="1:20" ht="15" customHeight="1">
      <c r="A1331" s="101"/>
      <c r="B1331" s="102"/>
      <c r="C1331" s="102"/>
      <c r="D1331" s="102"/>
      <c r="E1331" s="102"/>
      <c r="F1331" s="102"/>
      <c r="G1331" s="103"/>
      <c r="H1331" s="102"/>
      <c r="I1331" s="49"/>
      <c r="J1331" s="95">
        <f t="shared" si="103"/>
        <v>0</v>
      </c>
      <c r="K1331" s="96">
        <f t="shared" si="104"/>
        <v>0</v>
      </c>
      <c r="L1331" s="96">
        <f>(D1331='SOLICITUD INSCRIPCIÓN'!$D$8)*1</f>
        <v>1</v>
      </c>
      <c r="M1331" s="96">
        <f>(RANK($L1331,$L$2:$L$1500,0)+COUNTIF($L$2:$L1331,L1331)-1)*L1331</f>
        <v>1330</v>
      </c>
      <c r="N1331" s="96">
        <f>((D1331='SOLICITUD INSCRIPCIÓN'!$D$8)*1)*J1331</f>
        <v>0</v>
      </c>
      <c r="O1331" s="96">
        <f>(RANK($N1331,$N$2:$N$1500,0)+COUNTIF($N$2:$N1331,N1331)-1)*N1331</f>
        <v>0</v>
      </c>
      <c r="P1331" s="96">
        <f>((D1331='SOLICITUD INSCRIPCIÓN'!$D$8)*1)*K1331</f>
        <v>0</v>
      </c>
      <c r="Q1331" s="96">
        <f>(RANK($P1331,$P$2:$P$1500,0)+COUNTIF($P$2:$P1331,P1331)-1)*P1331</f>
        <v>0</v>
      </c>
      <c r="R1331" s="96">
        <f t="shared" si="100"/>
        <v>0</v>
      </c>
      <c r="S1331" s="96" t="str">
        <f t="shared" si="101"/>
        <v/>
      </c>
      <c r="T1331" s="96" t="str">
        <f t="shared" si="102"/>
        <v/>
      </c>
    </row>
    <row r="1332" spans="1:20" ht="15" customHeight="1">
      <c r="A1332" s="101"/>
      <c r="B1332" s="102"/>
      <c r="C1332" s="102"/>
      <c r="D1332" s="102"/>
      <c r="E1332" s="102"/>
      <c r="F1332" s="102"/>
      <c r="G1332" s="103"/>
      <c r="H1332" s="102"/>
      <c r="I1332" s="49"/>
      <c r="J1332" s="95">
        <f t="shared" si="103"/>
        <v>0</v>
      </c>
      <c r="K1332" s="96">
        <f t="shared" si="104"/>
        <v>0</v>
      </c>
      <c r="L1332" s="96">
        <f>(D1332='SOLICITUD INSCRIPCIÓN'!$D$8)*1</f>
        <v>1</v>
      </c>
      <c r="M1332" s="96">
        <f>(RANK($L1332,$L$2:$L$1500,0)+COUNTIF($L$2:$L1332,L1332)-1)*L1332</f>
        <v>1331</v>
      </c>
      <c r="N1332" s="96">
        <f>((D1332='SOLICITUD INSCRIPCIÓN'!$D$8)*1)*J1332</f>
        <v>0</v>
      </c>
      <c r="O1332" s="96">
        <f>(RANK($N1332,$N$2:$N$1500,0)+COUNTIF($N$2:$N1332,N1332)-1)*N1332</f>
        <v>0</v>
      </c>
      <c r="P1332" s="96">
        <f>((D1332='SOLICITUD INSCRIPCIÓN'!$D$8)*1)*K1332</f>
        <v>0</v>
      </c>
      <c r="Q1332" s="96">
        <f>(RANK($P1332,$P$2:$P$1500,0)+COUNTIF($P$2:$P1332,P1332)-1)*P1332</f>
        <v>0</v>
      </c>
      <c r="R1332" s="96">
        <f t="shared" si="100"/>
        <v>0</v>
      </c>
      <c r="S1332" s="96" t="str">
        <f t="shared" si="101"/>
        <v/>
      </c>
      <c r="T1332" s="96" t="str">
        <f t="shared" si="102"/>
        <v/>
      </c>
    </row>
    <row r="1333" spans="1:20" ht="15" customHeight="1">
      <c r="A1333" s="101"/>
      <c r="B1333" s="102"/>
      <c r="C1333" s="102"/>
      <c r="D1333" s="102"/>
      <c r="E1333" s="102"/>
      <c r="F1333" s="102"/>
      <c r="G1333" s="103"/>
      <c r="H1333" s="102"/>
      <c r="I1333" s="49"/>
      <c r="J1333" s="95">
        <f t="shared" si="103"/>
        <v>0</v>
      </c>
      <c r="K1333" s="96">
        <f t="shared" si="104"/>
        <v>0</v>
      </c>
      <c r="L1333" s="96">
        <f>(D1333='SOLICITUD INSCRIPCIÓN'!$D$8)*1</f>
        <v>1</v>
      </c>
      <c r="M1333" s="96">
        <f>(RANK($L1333,$L$2:$L$1500,0)+COUNTIF($L$2:$L1333,L1333)-1)*L1333</f>
        <v>1332</v>
      </c>
      <c r="N1333" s="96">
        <f>((D1333='SOLICITUD INSCRIPCIÓN'!$D$8)*1)*J1333</f>
        <v>0</v>
      </c>
      <c r="O1333" s="96">
        <f>(RANK($N1333,$N$2:$N$1500,0)+COUNTIF($N$2:$N1333,N1333)-1)*N1333</f>
        <v>0</v>
      </c>
      <c r="P1333" s="96">
        <f>((D1333='SOLICITUD INSCRIPCIÓN'!$D$8)*1)*K1333</f>
        <v>0</v>
      </c>
      <c r="Q1333" s="96">
        <f>(RANK($P1333,$P$2:$P$1500,0)+COUNTIF($P$2:$P1333,P1333)-1)*P1333</f>
        <v>0</v>
      </c>
      <c r="R1333" s="96">
        <f t="shared" si="100"/>
        <v>0</v>
      </c>
      <c r="S1333" s="96" t="str">
        <f t="shared" si="101"/>
        <v/>
      </c>
      <c r="T1333" s="96" t="str">
        <f t="shared" si="102"/>
        <v/>
      </c>
    </row>
    <row r="1334" spans="1:20" ht="15" customHeight="1">
      <c r="A1334" s="101"/>
      <c r="B1334" s="102"/>
      <c r="C1334" s="102"/>
      <c r="D1334" s="102"/>
      <c r="E1334" s="102"/>
      <c r="F1334" s="102"/>
      <c r="G1334" s="103"/>
      <c r="H1334" s="102"/>
      <c r="I1334" s="49"/>
      <c r="J1334" s="95">
        <f t="shared" si="103"/>
        <v>0</v>
      </c>
      <c r="K1334" s="96">
        <f t="shared" si="104"/>
        <v>0</v>
      </c>
      <c r="L1334" s="96">
        <f>(D1334='SOLICITUD INSCRIPCIÓN'!$D$8)*1</f>
        <v>1</v>
      </c>
      <c r="M1334" s="96">
        <f>(RANK($L1334,$L$2:$L$1500,0)+COUNTIF($L$2:$L1334,L1334)-1)*L1334</f>
        <v>1333</v>
      </c>
      <c r="N1334" s="96">
        <f>((D1334='SOLICITUD INSCRIPCIÓN'!$D$8)*1)*J1334</f>
        <v>0</v>
      </c>
      <c r="O1334" s="96">
        <f>(RANK($N1334,$N$2:$N$1500,0)+COUNTIF($N$2:$N1334,N1334)-1)*N1334</f>
        <v>0</v>
      </c>
      <c r="P1334" s="96">
        <f>((D1334='SOLICITUD INSCRIPCIÓN'!$D$8)*1)*K1334</f>
        <v>0</v>
      </c>
      <c r="Q1334" s="96">
        <f>(RANK($P1334,$P$2:$P$1500,0)+COUNTIF($P$2:$P1334,P1334)-1)*P1334</f>
        <v>0</v>
      </c>
      <c r="R1334" s="96">
        <f t="shared" si="100"/>
        <v>0</v>
      </c>
      <c r="S1334" s="96" t="str">
        <f t="shared" si="101"/>
        <v/>
      </c>
      <c r="T1334" s="96" t="str">
        <f t="shared" si="102"/>
        <v/>
      </c>
    </row>
    <row r="1335" spans="1:20" ht="15" customHeight="1">
      <c r="A1335" s="101"/>
      <c r="B1335" s="102"/>
      <c r="C1335" s="102"/>
      <c r="D1335" s="102"/>
      <c r="E1335" s="102"/>
      <c r="F1335" s="102"/>
      <c r="G1335" s="103"/>
      <c r="H1335" s="102"/>
      <c r="I1335" s="49"/>
      <c r="J1335" s="95">
        <f t="shared" si="103"/>
        <v>0</v>
      </c>
      <c r="K1335" s="96">
        <f t="shared" si="104"/>
        <v>0</v>
      </c>
      <c r="L1335" s="96">
        <f>(D1335='SOLICITUD INSCRIPCIÓN'!$D$8)*1</f>
        <v>1</v>
      </c>
      <c r="M1335" s="96">
        <f>(RANK($L1335,$L$2:$L$1500,0)+COUNTIF($L$2:$L1335,L1335)-1)*L1335</f>
        <v>1334</v>
      </c>
      <c r="N1335" s="96">
        <f>((D1335='SOLICITUD INSCRIPCIÓN'!$D$8)*1)*J1335</f>
        <v>0</v>
      </c>
      <c r="O1335" s="96">
        <f>(RANK($N1335,$N$2:$N$1500,0)+COUNTIF($N$2:$N1335,N1335)-1)*N1335</f>
        <v>0</v>
      </c>
      <c r="P1335" s="96">
        <f>((D1335='SOLICITUD INSCRIPCIÓN'!$D$8)*1)*K1335</f>
        <v>0</v>
      </c>
      <c r="Q1335" s="96">
        <f>(RANK($P1335,$P$2:$P$1500,0)+COUNTIF($P$2:$P1335,P1335)-1)*P1335</f>
        <v>0</v>
      </c>
      <c r="R1335" s="96">
        <f t="shared" si="100"/>
        <v>0</v>
      </c>
      <c r="S1335" s="96" t="str">
        <f t="shared" si="101"/>
        <v/>
      </c>
      <c r="T1335" s="96" t="str">
        <f t="shared" si="102"/>
        <v/>
      </c>
    </row>
    <row r="1336" spans="1:20" ht="15" customHeight="1">
      <c r="A1336" s="101"/>
      <c r="B1336" s="102"/>
      <c r="C1336" s="102"/>
      <c r="D1336" s="102"/>
      <c r="E1336" s="102"/>
      <c r="F1336" s="102"/>
      <c r="G1336" s="103"/>
      <c r="H1336" s="102"/>
      <c r="I1336" s="49"/>
      <c r="J1336" s="95">
        <f t="shared" si="103"/>
        <v>0</v>
      </c>
      <c r="K1336" s="96">
        <f t="shared" si="104"/>
        <v>0</v>
      </c>
      <c r="L1336" s="96">
        <f>(D1336='SOLICITUD INSCRIPCIÓN'!$D$8)*1</f>
        <v>1</v>
      </c>
      <c r="M1336" s="96">
        <f>(RANK($L1336,$L$2:$L$1500,0)+COUNTIF($L$2:$L1336,L1336)-1)*L1336</f>
        <v>1335</v>
      </c>
      <c r="N1336" s="96">
        <f>((D1336='SOLICITUD INSCRIPCIÓN'!$D$8)*1)*J1336</f>
        <v>0</v>
      </c>
      <c r="O1336" s="96">
        <f>(RANK($N1336,$N$2:$N$1500,0)+COUNTIF($N$2:$N1336,N1336)-1)*N1336</f>
        <v>0</v>
      </c>
      <c r="P1336" s="96">
        <f>((D1336='SOLICITUD INSCRIPCIÓN'!$D$8)*1)*K1336</f>
        <v>0</v>
      </c>
      <c r="Q1336" s="96">
        <f>(RANK($P1336,$P$2:$P$1500,0)+COUNTIF($P$2:$P1336,P1336)-1)*P1336</f>
        <v>0</v>
      </c>
      <c r="R1336" s="96">
        <f t="shared" si="100"/>
        <v>0</v>
      </c>
      <c r="S1336" s="96" t="str">
        <f t="shared" si="101"/>
        <v/>
      </c>
      <c r="T1336" s="96" t="str">
        <f t="shared" si="102"/>
        <v/>
      </c>
    </row>
    <row r="1337" spans="1:20" ht="15" customHeight="1">
      <c r="A1337" s="101"/>
      <c r="B1337" s="102"/>
      <c r="C1337" s="102"/>
      <c r="D1337" s="102"/>
      <c r="E1337" s="102"/>
      <c r="F1337" s="102"/>
      <c r="G1337" s="103"/>
      <c r="H1337" s="102"/>
      <c r="I1337" s="49"/>
      <c r="J1337" s="95">
        <f t="shared" si="103"/>
        <v>0</v>
      </c>
      <c r="K1337" s="96">
        <f t="shared" si="104"/>
        <v>0</v>
      </c>
      <c r="L1337" s="96">
        <f>(D1337='SOLICITUD INSCRIPCIÓN'!$D$8)*1</f>
        <v>1</v>
      </c>
      <c r="M1337" s="96">
        <f>(RANK($L1337,$L$2:$L$1500,0)+COUNTIF($L$2:$L1337,L1337)-1)*L1337</f>
        <v>1336</v>
      </c>
      <c r="N1337" s="96">
        <f>((D1337='SOLICITUD INSCRIPCIÓN'!$D$8)*1)*J1337</f>
        <v>0</v>
      </c>
      <c r="O1337" s="96">
        <f>(RANK($N1337,$N$2:$N$1500,0)+COUNTIF($N$2:$N1337,N1337)-1)*N1337</f>
        <v>0</v>
      </c>
      <c r="P1337" s="96">
        <f>((D1337='SOLICITUD INSCRIPCIÓN'!$D$8)*1)*K1337</f>
        <v>0</v>
      </c>
      <c r="Q1337" s="96">
        <f>(RANK($P1337,$P$2:$P$1500,0)+COUNTIF($P$2:$P1337,P1337)-1)*P1337</f>
        <v>0</v>
      </c>
      <c r="R1337" s="96">
        <f t="shared" si="100"/>
        <v>0</v>
      </c>
      <c r="S1337" s="96" t="str">
        <f t="shared" si="101"/>
        <v/>
      </c>
      <c r="T1337" s="96" t="str">
        <f t="shared" si="102"/>
        <v/>
      </c>
    </row>
    <row r="1338" spans="1:20" ht="15" customHeight="1">
      <c r="A1338" s="101"/>
      <c r="B1338" s="102"/>
      <c r="C1338" s="102"/>
      <c r="D1338" s="102"/>
      <c r="E1338" s="102"/>
      <c r="F1338" s="102"/>
      <c r="G1338" s="103"/>
      <c r="H1338" s="102"/>
      <c r="I1338" s="49"/>
      <c r="J1338" s="95">
        <f t="shared" si="103"/>
        <v>0</v>
      </c>
      <c r="K1338" s="96">
        <f t="shared" si="104"/>
        <v>0</v>
      </c>
      <c r="L1338" s="96">
        <f>(D1338='SOLICITUD INSCRIPCIÓN'!$D$8)*1</f>
        <v>1</v>
      </c>
      <c r="M1338" s="96">
        <f>(RANK($L1338,$L$2:$L$1500,0)+COUNTIF($L$2:$L1338,L1338)-1)*L1338</f>
        <v>1337</v>
      </c>
      <c r="N1338" s="96">
        <f>((D1338='SOLICITUD INSCRIPCIÓN'!$D$8)*1)*J1338</f>
        <v>0</v>
      </c>
      <c r="O1338" s="96">
        <f>(RANK($N1338,$N$2:$N$1500,0)+COUNTIF($N$2:$N1338,N1338)-1)*N1338</f>
        <v>0</v>
      </c>
      <c r="P1338" s="96">
        <f>((D1338='SOLICITUD INSCRIPCIÓN'!$D$8)*1)*K1338</f>
        <v>0</v>
      </c>
      <c r="Q1338" s="96">
        <f>(RANK($P1338,$P$2:$P$1500,0)+COUNTIF($P$2:$P1338,P1338)-1)*P1338</f>
        <v>0</v>
      </c>
      <c r="R1338" s="96">
        <f t="shared" si="100"/>
        <v>0</v>
      </c>
      <c r="S1338" s="96" t="str">
        <f t="shared" si="101"/>
        <v/>
      </c>
      <c r="T1338" s="96" t="str">
        <f t="shared" si="102"/>
        <v/>
      </c>
    </row>
    <row r="1339" spans="1:20" ht="15" customHeight="1">
      <c r="A1339" s="101"/>
      <c r="B1339" s="102"/>
      <c r="C1339" s="102"/>
      <c r="D1339" s="102"/>
      <c r="E1339" s="102"/>
      <c r="F1339" s="102"/>
      <c r="G1339" s="103"/>
      <c r="H1339" s="102"/>
      <c r="I1339" s="49"/>
      <c r="J1339" s="95">
        <f t="shared" si="103"/>
        <v>0</v>
      </c>
      <c r="K1339" s="96">
        <f t="shared" si="104"/>
        <v>0</v>
      </c>
      <c r="L1339" s="96">
        <f>(D1339='SOLICITUD INSCRIPCIÓN'!$D$8)*1</f>
        <v>1</v>
      </c>
      <c r="M1339" s="96">
        <f>(RANK($L1339,$L$2:$L$1500,0)+COUNTIF($L$2:$L1339,L1339)-1)*L1339</f>
        <v>1338</v>
      </c>
      <c r="N1339" s="96">
        <f>((D1339='SOLICITUD INSCRIPCIÓN'!$D$8)*1)*J1339</f>
        <v>0</v>
      </c>
      <c r="O1339" s="96">
        <f>(RANK($N1339,$N$2:$N$1500,0)+COUNTIF($N$2:$N1339,N1339)-1)*N1339</f>
        <v>0</v>
      </c>
      <c r="P1339" s="96">
        <f>((D1339='SOLICITUD INSCRIPCIÓN'!$D$8)*1)*K1339</f>
        <v>0</v>
      </c>
      <c r="Q1339" s="96">
        <f>(RANK($P1339,$P$2:$P$1500,0)+COUNTIF($P$2:$P1339,P1339)-1)*P1339</f>
        <v>0</v>
      </c>
      <c r="R1339" s="96">
        <f t="shared" si="100"/>
        <v>0</v>
      </c>
      <c r="S1339" s="96" t="str">
        <f t="shared" si="101"/>
        <v/>
      </c>
      <c r="T1339" s="96" t="str">
        <f t="shared" si="102"/>
        <v/>
      </c>
    </row>
    <row r="1340" spans="1:20" ht="15" customHeight="1">
      <c r="A1340" s="101"/>
      <c r="B1340" s="102"/>
      <c r="C1340" s="102"/>
      <c r="D1340" s="102"/>
      <c r="E1340" s="102"/>
      <c r="F1340" s="102"/>
      <c r="G1340" s="103"/>
      <c r="H1340" s="102"/>
      <c r="I1340" s="49"/>
      <c r="J1340" s="95">
        <f t="shared" si="103"/>
        <v>0</v>
      </c>
      <c r="K1340" s="96">
        <f t="shared" si="104"/>
        <v>0</v>
      </c>
      <c r="L1340" s="96">
        <f>(D1340='SOLICITUD INSCRIPCIÓN'!$D$8)*1</f>
        <v>1</v>
      </c>
      <c r="M1340" s="96">
        <f>(RANK($L1340,$L$2:$L$1500,0)+COUNTIF($L$2:$L1340,L1340)-1)*L1340</f>
        <v>1339</v>
      </c>
      <c r="N1340" s="96">
        <f>((D1340='SOLICITUD INSCRIPCIÓN'!$D$8)*1)*J1340</f>
        <v>0</v>
      </c>
      <c r="O1340" s="96">
        <f>(RANK($N1340,$N$2:$N$1500,0)+COUNTIF($N$2:$N1340,N1340)-1)*N1340</f>
        <v>0</v>
      </c>
      <c r="P1340" s="96">
        <f>((D1340='SOLICITUD INSCRIPCIÓN'!$D$8)*1)*K1340</f>
        <v>0</v>
      </c>
      <c r="Q1340" s="96">
        <f>(RANK($P1340,$P$2:$P$1500,0)+COUNTIF($P$2:$P1340,P1340)-1)*P1340</f>
        <v>0</v>
      </c>
      <c r="R1340" s="96">
        <f t="shared" si="100"/>
        <v>0</v>
      </c>
      <c r="S1340" s="96" t="str">
        <f t="shared" si="101"/>
        <v/>
      </c>
      <c r="T1340" s="96" t="str">
        <f t="shared" si="102"/>
        <v/>
      </c>
    </row>
    <row r="1341" spans="1:20" ht="15" customHeight="1">
      <c r="A1341" s="101"/>
      <c r="B1341" s="102"/>
      <c r="C1341" s="102"/>
      <c r="D1341" s="102"/>
      <c r="E1341" s="102"/>
      <c r="F1341" s="102"/>
      <c r="G1341" s="103"/>
      <c r="H1341" s="102"/>
      <c r="I1341" s="49"/>
      <c r="J1341" s="95">
        <f t="shared" si="103"/>
        <v>0</v>
      </c>
      <c r="K1341" s="96">
        <f t="shared" si="104"/>
        <v>0</v>
      </c>
      <c r="L1341" s="96">
        <f>(D1341='SOLICITUD INSCRIPCIÓN'!$D$8)*1</f>
        <v>1</v>
      </c>
      <c r="M1341" s="96">
        <f>(RANK($L1341,$L$2:$L$1500,0)+COUNTIF($L$2:$L1341,L1341)-1)*L1341</f>
        <v>1340</v>
      </c>
      <c r="N1341" s="96">
        <f>((D1341='SOLICITUD INSCRIPCIÓN'!$D$8)*1)*J1341</f>
        <v>0</v>
      </c>
      <c r="O1341" s="96">
        <f>(RANK($N1341,$N$2:$N$1500,0)+COUNTIF($N$2:$N1341,N1341)-1)*N1341</f>
        <v>0</v>
      </c>
      <c r="P1341" s="96">
        <f>((D1341='SOLICITUD INSCRIPCIÓN'!$D$8)*1)*K1341</f>
        <v>0</v>
      </c>
      <c r="Q1341" s="96">
        <f>(RANK($P1341,$P$2:$P$1500,0)+COUNTIF($P$2:$P1341,P1341)-1)*P1341</f>
        <v>0</v>
      </c>
      <c r="R1341" s="96">
        <f t="shared" si="100"/>
        <v>0</v>
      </c>
      <c r="S1341" s="96" t="str">
        <f t="shared" si="101"/>
        <v/>
      </c>
      <c r="T1341" s="96" t="str">
        <f t="shared" si="102"/>
        <v/>
      </c>
    </row>
    <row r="1342" spans="1:20" ht="15" customHeight="1">
      <c r="A1342" s="101"/>
      <c r="B1342" s="102"/>
      <c r="C1342" s="102"/>
      <c r="D1342" s="102"/>
      <c r="E1342" s="102"/>
      <c r="F1342" s="102"/>
      <c r="G1342" s="103"/>
      <c r="H1342" s="102"/>
      <c r="I1342" s="49"/>
      <c r="J1342" s="95">
        <f t="shared" si="103"/>
        <v>0</v>
      </c>
      <c r="K1342" s="96">
        <f t="shared" si="104"/>
        <v>0</v>
      </c>
      <c r="L1342" s="96">
        <f>(D1342='SOLICITUD INSCRIPCIÓN'!$D$8)*1</f>
        <v>1</v>
      </c>
      <c r="M1342" s="96">
        <f>(RANK($L1342,$L$2:$L$1500,0)+COUNTIF($L$2:$L1342,L1342)-1)*L1342</f>
        <v>1341</v>
      </c>
      <c r="N1342" s="96">
        <f>((D1342='SOLICITUD INSCRIPCIÓN'!$D$8)*1)*J1342</f>
        <v>0</v>
      </c>
      <c r="O1342" s="96">
        <f>(RANK($N1342,$N$2:$N$1500,0)+COUNTIF($N$2:$N1342,N1342)-1)*N1342</f>
        <v>0</v>
      </c>
      <c r="P1342" s="96">
        <f>((D1342='SOLICITUD INSCRIPCIÓN'!$D$8)*1)*K1342</f>
        <v>0</v>
      </c>
      <c r="Q1342" s="96">
        <f>(RANK($P1342,$P$2:$P$1500,0)+COUNTIF($P$2:$P1342,P1342)-1)*P1342</f>
        <v>0</v>
      </c>
      <c r="R1342" s="96">
        <f t="shared" si="100"/>
        <v>0</v>
      </c>
      <c r="S1342" s="96" t="str">
        <f t="shared" si="101"/>
        <v/>
      </c>
      <c r="T1342" s="96" t="str">
        <f t="shared" si="102"/>
        <v/>
      </c>
    </row>
    <row r="1343" spans="1:20" ht="15" customHeight="1">
      <c r="A1343" s="101"/>
      <c r="B1343" s="102"/>
      <c r="C1343" s="102"/>
      <c r="D1343" s="102"/>
      <c r="E1343" s="102"/>
      <c r="F1343" s="102"/>
      <c r="G1343" s="103"/>
      <c r="H1343" s="102"/>
      <c r="I1343" s="49"/>
      <c r="J1343" s="95">
        <f t="shared" si="103"/>
        <v>0</v>
      </c>
      <c r="K1343" s="96">
        <f t="shared" si="104"/>
        <v>0</v>
      </c>
      <c r="L1343" s="96">
        <f>(D1343='SOLICITUD INSCRIPCIÓN'!$D$8)*1</f>
        <v>1</v>
      </c>
      <c r="M1343" s="96">
        <f>(RANK($L1343,$L$2:$L$1500,0)+COUNTIF($L$2:$L1343,L1343)-1)*L1343</f>
        <v>1342</v>
      </c>
      <c r="N1343" s="96">
        <f>((D1343='SOLICITUD INSCRIPCIÓN'!$D$8)*1)*J1343</f>
        <v>0</v>
      </c>
      <c r="O1343" s="96">
        <f>(RANK($N1343,$N$2:$N$1500,0)+COUNTIF($N$2:$N1343,N1343)-1)*N1343</f>
        <v>0</v>
      </c>
      <c r="P1343" s="96">
        <f>((D1343='SOLICITUD INSCRIPCIÓN'!$D$8)*1)*K1343</f>
        <v>0</v>
      </c>
      <c r="Q1343" s="96">
        <f>(RANK($P1343,$P$2:$P$1500,0)+COUNTIF($P$2:$P1343,P1343)-1)*P1343</f>
        <v>0</v>
      </c>
      <c r="R1343" s="96">
        <f t="shared" si="100"/>
        <v>0</v>
      </c>
      <c r="S1343" s="96" t="str">
        <f t="shared" si="101"/>
        <v/>
      </c>
      <c r="T1343" s="96" t="str">
        <f t="shared" si="102"/>
        <v/>
      </c>
    </row>
    <row r="1344" spans="1:20" ht="15" customHeight="1">
      <c r="A1344" s="101"/>
      <c r="B1344" s="102"/>
      <c r="C1344" s="102"/>
      <c r="D1344" s="102"/>
      <c r="E1344" s="102"/>
      <c r="F1344" s="102"/>
      <c r="G1344" s="103"/>
      <c r="H1344" s="102"/>
      <c r="I1344" s="49"/>
      <c r="J1344" s="95">
        <f t="shared" si="103"/>
        <v>0</v>
      </c>
      <c r="K1344" s="96">
        <f t="shared" si="104"/>
        <v>0</v>
      </c>
      <c r="L1344" s="96">
        <f>(D1344='SOLICITUD INSCRIPCIÓN'!$D$8)*1</f>
        <v>1</v>
      </c>
      <c r="M1344" s="96">
        <f>(RANK($L1344,$L$2:$L$1500,0)+COUNTIF($L$2:$L1344,L1344)-1)*L1344</f>
        <v>1343</v>
      </c>
      <c r="N1344" s="96">
        <f>((D1344='SOLICITUD INSCRIPCIÓN'!$D$8)*1)*J1344</f>
        <v>0</v>
      </c>
      <c r="O1344" s="96">
        <f>(RANK($N1344,$N$2:$N$1500,0)+COUNTIF($N$2:$N1344,N1344)-1)*N1344</f>
        <v>0</v>
      </c>
      <c r="P1344" s="96">
        <f>((D1344='SOLICITUD INSCRIPCIÓN'!$D$8)*1)*K1344</f>
        <v>0</v>
      </c>
      <c r="Q1344" s="96">
        <f>(RANK($P1344,$P$2:$P$1500,0)+COUNTIF($P$2:$P1344,P1344)-1)*P1344</f>
        <v>0</v>
      </c>
      <c r="R1344" s="96">
        <f t="shared" si="100"/>
        <v>0</v>
      </c>
      <c r="S1344" s="96" t="str">
        <f t="shared" si="101"/>
        <v/>
      </c>
      <c r="T1344" s="96" t="str">
        <f t="shared" si="102"/>
        <v/>
      </c>
    </row>
    <row r="1345" spans="1:20" ht="15" customHeight="1">
      <c r="A1345" s="101"/>
      <c r="B1345" s="102"/>
      <c r="C1345" s="102"/>
      <c r="D1345" s="102"/>
      <c r="E1345" s="102"/>
      <c r="F1345" s="102"/>
      <c r="G1345" s="103"/>
      <c r="H1345" s="102"/>
      <c r="I1345" s="49"/>
      <c r="J1345" s="95">
        <f t="shared" si="103"/>
        <v>0</v>
      </c>
      <c r="K1345" s="96">
        <f t="shared" si="104"/>
        <v>0</v>
      </c>
      <c r="L1345" s="96">
        <f>(D1345='SOLICITUD INSCRIPCIÓN'!$D$8)*1</f>
        <v>1</v>
      </c>
      <c r="M1345" s="96">
        <f>(RANK($L1345,$L$2:$L$1500,0)+COUNTIF($L$2:$L1345,L1345)-1)*L1345</f>
        <v>1344</v>
      </c>
      <c r="N1345" s="96">
        <f>((D1345='SOLICITUD INSCRIPCIÓN'!$D$8)*1)*J1345</f>
        <v>0</v>
      </c>
      <c r="O1345" s="96">
        <f>(RANK($N1345,$N$2:$N$1500,0)+COUNTIF($N$2:$N1345,N1345)-1)*N1345</f>
        <v>0</v>
      </c>
      <c r="P1345" s="96">
        <f>((D1345='SOLICITUD INSCRIPCIÓN'!$D$8)*1)*K1345</f>
        <v>0</v>
      </c>
      <c r="Q1345" s="96">
        <f>(RANK($P1345,$P$2:$P$1500,0)+COUNTIF($P$2:$P1345,P1345)-1)*P1345</f>
        <v>0</v>
      </c>
      <c r="R1345" s="96">
        <f t="shared" si="100"/>
        <v>0</v>
      </c>
      <c r="S1345" s="96" t="str">
        <f t="shared" si="101"/>
        <v/>
      </c>
      <c r="T1345" s="96" t="str">
        <f t="shared" si="102"/>
        <v/>
      </c>
    </row>
    <row r="1346" spans="1:20" ht="15" customHeight="1">
      <c r="A1346" s="101"/>
      <c r="B1346" s="102"/>
      <c r="C1346" s="102"/>
      <c r="D1346" s="102"/>
      <c r="E1346" s="102"/>
      <c r="F1346" s="102"/>
      <c r="G1346" s="103"/>
      <c r="H1346" s="102"/>
      <c r="I1346" s="49"/>
      <c r="J1346" s="95">
        <f t="shared" si="103"/>
        <v>0</v>
      </c>
      <c r="K1346" s="96">
        <f t="shared" si="104"/>
        <v>0</v>
      </c>
      <c r="L1346" s="96">
        <f>(D1346='SOLICITUD INSCRIPCIÓN'!$D$8)*1</f>
        <v>1</v>
      </c>
      <c r="M1346" s="96">
        <f>(RANK($L1346,$L$2:$L$1500,0)+COUNTIF($L$2:$L1346,L1346)-1)*L1346</f>
        <v>1345</v>
      </c>
      <c r="N1346" s="96">
        <f>((D1346='SOLICITUD INSCRIPCIÓN'!$D$8)*1)*J1346</f>
        <v>0</v>
      </c>
      <c r="O1346" s="96">
        <f>(RANK($N1346,$N$2:$N$1500,0)+COUNTIF($N$2:$N1346,N1346)-1)*N1346</f>
        <v>0</v>
      </c>
      <c r="P1346" s="96">
        <f>((D1346='SOLICITUD INSCRIPCIÓN'!$D$8)*1)*K1346</f>
        <v>0</v>
      </c>
      <c r="Q1346" s="96">
        <f>(RANK($P1346,$P$2:$P$1500,0)+COUNTIF($P$2:$P1346,P1346)-1)*P1346</f>
        <v>0</v>
      </c>
      <c r="R1346" s="96">
        <f t="shared" ref="R1346:R1409" si="105">IFERROR(INDEX(registros,MATCH(ROW()-1,$M$2:$M$1500,0),1),"")</f>
        <v>0</v>
      </c>
      <c r="S1346" s="96" t="str">
        <f t="shared" ref="S1346:S1409" si="106">IFERROR(INDEX(registros,MATCH(ROW()-1,$O$2:$O$1500,0),1),"")</f>
        <v/>
      </c>
      <c r="T1346" s="96" t="str">
        <f t="shared" ref="T1346:T1409" si="107">IFERROR(INDEX(registros,MATCH(ROW()-1,$Q$2:$Q$1500,0),1),"")</f>
        <v/>
      </c>
    </row>
    <row r="1347" spans="1:20" ht="15" customHeight="1">
      <c r="A1347" s="101"/>
      <c r="B1347" s="102"/>
      <c r="C1347" s="102"/>
      <c r="D1347" s="102"/>
      <c r="E1347" s="102"/>
      <c r="F1347" s="102"/>
      <c r="G1347" s="103"/>
      <c r="H1347" s="102"/>
      <c r="I1347" s="49"/>
      <c r="J1347" s="95">
        <f t="shared" ref="J1347:J1410" si="108">(I1347=$J$1)*1</f>
        <v>0</v>
      </c>
      <c r="K1347" s="96">
        <f t="shared" ref="K1347:K1410" si="109">(I1347=$K$1)*1</f>
        <v>0</v>
      </c>
      <c r="L1347" s="96">
        <f>(D1347='SOLICITUD INSCRIPCIÓN'!$D$8)*1</f>
        <v>1</v>
      </c>
      <c r="M1347" s="96">
        <f>(RANK($L1347,$L$2:$L$1500,0)+COUNTIF($L$2:$L1347,L1347)-1)*L1347</f>
        <v>1346</v>
      </c>
      <c r="N1347" s="96">
        <f>((D1347='SOLICITUD INSCRIPCIÓN'!$D$8)*1)*J1347</f>
        <v>0</v>
      </c>
      <c r="O1347" s="96">
        <f>(RANK($N1347,$N$2:$N$1500,0)+COUNTIF($N$2:$N1347,N1347)-1)*N1347</f>
        <v>0</v>
      </c>
      <c r="P1347" s="96">
        <f>((D1347='SOLICITUD INSCRIPCIÓN'!$D$8)*1)*K1347</f>
        <v>0</v>
      </c>
      <c r="Q1347" s="96">
        <f>(RANK($P1347,$P$2:$P$1500,0)+COUNTIF($P$2:$P1347,P1347)-1)*P1347</f>
        <v>0</v>
      </c>
      <c r="R1347" s="96">
        <f t="shared" si="105"/>
        <v>0</v>
      </c>
      <c r="S1347" s="96" t="str">
        <f t="shared" si="106"/>
        <v/>
      </c>
      <c r="T1347" s="96" t="str">
        <f t="shared" si="107"/>
        <v/>
      </c>
    </row>
    <row r="1348" spans="1:20" ht="15" customHeight="1">
      <c r="A1348" s="101"/>
      <c r="B1348" s="102"/>
      <c r="C1348" s="102"/>
      <c r="D1348" s="102"/>
      <c r="E1348" s="102"/>
      <c r="F1348" s="102"/>
      <c r="G1348" s="103"/>
      <c r="H1348" s="102"/>
      <c r="I1348" s="49"/>
      <c r="J1348" s="95">
        <f t="shared" si="108"/>
        <v>0</v>
      </c>
      <c r="K1348" s="96">
        <f t="shared" si="109"/>
        <v>0</v>
      </c>
      <c r="L1348" s="96">
        <f>(D1348='SOLICITUD INSCRIPCIÓN'!$D$8)*1</f>
        <v>1</v>
      </c>
      <c r="M1348" s="96">
        <f>(RANK($L1348,$L$2:$L$1500,0)+COUNTIF($L$2:$L1348,L1348)-1)*L1348</f>
        <v>1347</v>
      </c>
      <c r="N1348" s="96">
        <f>((D1348='SOLICITUD INSCRIPCIÓN'!$D$8)*1)*J1348</f>
        <v>0</v>
      </c>
      <c r="O1348" s="96">
        <f>(RANK($N1348,$N$2:$N$1500,0)+COUNTIF($N$2:$N1348,N1348)-1)*N1348</f>
        <v>0</v>
      </c>
      <c r="P1348" s="96">
        <f>((D1348='SOLICITUD INSCRIPCIÓN'!$D$8)*1)*K1348</f>
        <v>0</v>
      </c>
      <c r="Q1348" s="96">
        <f>(RANK($P1348,$P$2:$P$1500,0)+COUNTIF($P$2:$P1348,P1348)-1)*P1348</f>
        <v>0</v>
      </c>
      <c r="R1348" s="96">
        <f t="shared" si="105"/>
        <v>0</v>
      </c>
      <c r="S1348" s="96" t="str">
        <f t="shared" si="106"/>
        <v/>
      </c>
      <c r="T1348" s="96" t="str">
        <f t="shared" si="107"/>
        <v/>
      </c>
    </row>
    <row r="1349" spans="1:20" ht="15" customHeight="1">
      <c r="A1349" s="101"/>
      <c r="B1349" s="102"/>
      <c r="C1349" s="102"/>
      <c r="D1349" s="102"/>
      <c r="E1349" s="102"/>
      <c r="F1349" s="102"/>
      <c r="G1349" s="103"/>
      <c r="H1349" s="102"/>
      <c r="I1349" s="49"/>
      <c r="J1349" s="95">
        <f t="shared" si="108"/>
        <v>0</v>
      </c>
      <c r="K1349" s="96">
        <f t="shared" si="109"/>
        <v>0</v>
      </c>
      <c r="L1349" s="96">
        <f>(D1349='SOLICITUD INSCRIPCIÓN'!$D$8)*1</f>
        <v>1</v>
      </c>
      <c r="M1349" s="96">
        <f>(RANK($L1349,$L$2:$L$1500,0)+COUNTIF($L$2:$L1349,L1349)-1)*L1349</f>
        <v>1348</v>
      </c>
      <c r="N1349" s="96">
        <f>((D1349='SOLICITUD INSCRIPCIÓN'!$D$8)*1)*J1349</f>
        <v>0</v>
      </c>
      <c r="O1349" s="96">
        <f>(RANK($N1349,$N$2:$N$1500,0)+COUNTIF($N$2:$N1349,N1349)-1)*N1349</f>
        <v>0</v>
      </c>
      <c r="P1349" s="96">
        <f>((D1349='SOLICITUD INSCRIPCIÓN'!$D$8)*1)*K1349</f>
        <v>0</v>
      </c>
      <c r="Q1349" s="96">
        <f>(RANK($P1349,$P$2:$P$1500,0)+COUNTIF($P$2:$P1349,P1349)-1)*P1349</f>
        <v>0</v>
      </c>
      <c r="R1349" s="96">
        <f t="shared" si="105"/>
        <v>0</v>
      </c>
      <c r="S1349" s="96" t="str">
        <f t="shared" si="106"/>
        <v/>
      </c>
      <c r="T1349" s="96" t="str">
        <f t="shared" si="107"/>
        <v/>
      </c>
    </row>
    <row r="1350" spans="1:20" ht="15" customHeight="1">
      <c r="A1350" s="101"/>
      <c r="B1350" s="102"/>
      <c r="C1350" s="102"/>
      <c r="D1350" s="102"/>
      <c r="E1350" s="102"/>
      <c r="F1350" s="102"/>
      <c r="G1350" s="103"/>
      <c r="H1350" s="102"/>
      <c r="I1350" s="49"/>
      <c r="J1350" s="95">
        <f t="shared" si="108"/>
        <v>0</v>
      </c>
      <c r="K1350" s="96">
        <f t="shared" si="109"/>
        <v>0</v>
      </c>
      <c r="L1350" s="96">
        <f>(D1350='SOLICITUD INSCRIPCIÓN'!$D$8)*1</f>
        <v>1</v>
      </c>
      <c r="M1350" s="96">
        <f>(RANK($L1350,$L$2:$L$1500,0)+COUNTIF($L$2:$L1350,L1350)-1)*L1350</f>
        <v>1349</v>
      </c>
      <c r="N1350" s="96">
        <f>((D1350='SOLICITUD INSCRIPCIÓN'!$D$8)*1)*J1350</f>
        <v>0</v>
      </c>
      <c r="O1350" s="96">
        <f>(RANK($N1350,$N$2:$N$1500,0)+COUNTIF($N$2:$N1350,N1350)-1)*N1350</f>
        <v>0</v>
      </c>
      <c r="P1350" s="96">
        <f>((D1350='SOLICITUD INSCRIPCIÓN'!$D$8)*1)*K1350</f>
        <v>0</v>
      </c>
      <c r="Q1350" s="96">
        <f>(RANK($P1350,$P$2:$P$1500,0)+COUNTIF($P$2:$P1350,P1350)-1)*P1350</f>
        <v>0</v>
      </c>
      <c r="R1350" s="96">
        <f t="shared" si="105"/>
        <v>0</v>
      </c>
      <c r="S1350" s="96" t="str">
        <f t="shared" si="106"/>
        <v/>
      </c>
      <c r="T1350" s="96" t="str">
        <f t="shared" si="107"/>
        <v/>
      </c>
    </row>
    <row r="1351" spans="1:20" ht="15" customHeight="1">
      <c r="A1351" s="101"/>
      <c r="B1351" s="102"/>
      <c r="C1351" s="102"/>
      <c r="D1351" s="102"/>
      <c r="E1351" s="102"/>
      <c r="F1351" s="102"/>
      <c r="G1351" s="103"/>
      <c r="H1351" s="102"/>
      <c r="I1351" s="49"/>
      <c r="J1351" s="95">
        <f t="shared" si="108"/>
        <v>0</v>
      </c>
      <c r="K1351" s="96">
        <f t="shared" si="109"/>
        <v>0</v>
      </c>
      <c r="L1351" s="96">
        <f>(D1351='SOLICITUD INSCRIPCIÓN'!$D$8)*1</f>
        <v>1</v>
      </c>
      <c r="M1351" s="96">
        <f>(RANK($L1351,$L$2:$L$1500,0)+COUNTIF($L$2:$L1351,L1351)-1)*L1351</f>
        <v>1350</v>
      </c>
      <c r="N1351" s="96">
        <f>((D1351='SOLICITUD INSCRIPCIÓN'!$D$8)*1)*J1351</f>
        <v>0</v>
      </c>
      <c r="O1351" s="96">
        <f>(RANK($N1351,$N$2:$N$1500,0)+COUNTIF($N$2:$N1351,N1351)-1)*N1351</f>
        <v>0</v>
      </c>
      <c r="P1351" s="96">
        <f>((D1351='SOLICITUD INSCRIPCIÓN'!$D$8)*1)*K1351</f>
        <v>0</v>
      </c>
      <c r="Q1351" s="96">
        <f>(RANK($P1351,$P$2:$P$1500,0)+COUNTIF($P$2:$P1351,P1351)-1)*P1351</f>
        <v>0</v>
      </c>
      <c r="R1351" s="96">
        <f t="shared" si="105"/>
        <v>0</v>
      </c>
      <c r="S1351" s="96" t="str">
        <f t="shared" si="106"/>
        <v/>
      </c>
      <c r="T1351" s="96" t="str">
        <f t="shared" si="107"/>
        <v/>
      </c>
    </row>
    <row r="1352" spans="1:20" ht="15" customHeight="1">
      <c r="A1352" s="101"/>
      <c r="B1352" s="102"/>
      <c r="C1352" s="102"/>
      <c r="D1352" s="102"/>
      <c r="E1352" s="102"/>
      <c r="F1352" s="102"/>
      <c r="G1352" s="103"/>
      <c r="H1352" s="102"/>
      <c r="I1352" s="49"/>
      <c r="J1352" s="95">
        <f t="shared" si="108"/>
        <v>0</v>
      </c>
      <c r="K1352" s="96">
        <f t="shared" si="109"/>
        <v>0</v>
      </c>
      <c r="L1352" s="96">
        <f>(D1352='SOLICITUD INSCRIPCIÓN'!$D$8)*1</f>
        <v>1</v>
      </c>
      <c r="M1352" s="96">
        <f>(RANK($L1352,$L$2:$L$1500,0)+COUNTIF($L$2:$L1352,L1352)-1)*L1352</f>
        <v>1351</v>
      </c>
      <c r="N1352" s="96">
        <f>((D1352='SOLICITUD INSCRIPCIÓN'!$D$8)*1)*J1352</f>
        <v>0</v>
      </c>
      <c r="O1352" s="96">
        <f>(RANK($N1352,$N$2:$N$1500,0)+COUNTIF($N$2:$N1352,N1352)-1)*N1352</f>
        <v>0</v>
      </c>
      <c r="P1352" s="96">
        <f>((D1352='SOLICITUD INSCRIPCIÓN'!$D$8)*1)*K1352</f>
        <v>0</v>
      </c>
      <c r="Q1352" s="96">
        <f>(RANK($P1352,$P$2:$P$1500,0)+COUNTIF($P$2:$P1352,P1352)-1)*P1352</f>
        <v>0</v>
      </c>
      <c r="R1352" s="96">
        <f t="shared" si="105"/>
        <v>0</v>
      </c>
      <c r="S1352" s="96" t="str">
        <f t="shared" si="106"/>
        <v/>
      </c>
      <c r="T1352" s="96" t="str">
        <f t="shared" si="107"/>
        <v/>
      </c>
    </row>
    <row r="1353" spans="1:20" ht="15" customHeight="1">
      <c r="A1353" s="101"/>
      <c r="B1353" s="102"/>
      <c r="C1353" s="102"/>
      <c r="D1353" s="102"/>
      <c r="E1353" s="102"/>
      <c r="F1353" s="102"/>
      <c r="G1353" s="103"/>
      <c r="H1353" s="102"/>
      <c r="I1353" s="49"/>
      <c r="J1353" s="95">
        <f t="shared" si="108"/>
        <v>0</v>
      </c>
      <c r="K1353" s="96">
        <f t="shared" si="109"/>
        <v>0</v>
      </c>
      <c r="L1353" s="96">
        <f>(D1353='SOLICITUD INSCRIPCIÓN'!$D$8)*1</f>
        <v>1</v>
      </c>
      <c r="M1353" s="96">
        <f>(RANK($L1353,$L$2:$L$1500,0)+COUNTIF($L$2:$L1353,L1353)-1)*L1353</f>
        <v>1352</v>
      </c>
      <c r="N1353" s="96">
        <f>((D1353='SOLICITUD INSCRIPCIÓN'!$D$8)*1)*J1353</f>
        <v>0</v>
      </c>
      <c r="O1353" s="96">
        <f>(RANK($N1353,$N$2:$N$1500,0)+COUNTIF($N$2:$N1353,N1353)-1)*N1353</f>
        <v>0</v>
      </c>
      <c r="P1353" s="96">
        <f>((D1353='SOLICITUD INSCRIPCIÓN'!$D$8)*1)*K1353</f>
        <v>0</v>
      </c>
      <c r="Q1353" s="96">
        <f>(RANK($P1353,$P$2:$P$1500,0)+COUNTIF($P$2:$P1353,P1353)-1)*P1353</f>
        <v>0</v>
      </c>
      <c r="R1353" s="96">
        <f t="shared" si="105"/>
        <v>0</v>
      </c>
      <c r="S1353" s="96" t="str">
        <f t="shared" si="106"/>
        <v/>
      </c>
      <c r="T1353" s="96" t="str">
        <f t="shared" si="107"/>
        <v/>
      </c>
    </row>
    <row r="1354" spans="1:20" ht="15" customHeight="1">
      <c r="A1354" s="101"/>
      <c r="B1354" s="102"/>
      <c r="C1354" s="102"/>
      <c r="D1354" s="102"/>
      <c r="E1354" s="102"/>
      <c r="F1354" s="102"/>
      <c r="G1354" s="103"/>
      <c r="H1354" s="102"/>
      <c r="I1354" s="49"/>
      <c r="J1354" s="95">
        <f t="shared" si="108"/>
        <v>0</v>
      </c>
      <c r="K1354" s="96">
        <f t="shared" si="109"/>
        <v>0</v>
      </c>
      <c r="L1354" s="96">
        <f>(D1354='SOLICITUD INSCRIPCIÓN'!$D$8)*1</f>
        <v>1</v>
      </c>
      <c r="M1354" s="96">
        <f>(RANK($L1354,$L$2:$L$1500,0)+COUNTIF($L$2:$L1354,L1354)-1)*L1354</f>
        <v>1353</v>
      </c>
      <c r="N1354" s="96">
        <f>((D1354='SOLICITUD INSCRIPCIÓN'!$D$8)*1)*J1354</f>
        <v>0</v>
      </c>
      <c r="O1354" s="96">
        <f>(RANK($N1354,$N$2:$N$1500,0)+COUNTIF($N$2:$N1354,N1354)-1)*N1354</f>
        <v>0</v>
      </c>
      <c r="P1354" s="96">
        <f>((D1354='SOLICITUD INSCRIPCIÓN'!$D$8)*1)*K1354</f>
        <v>0</v>
      </c>
      <c r="Q1354" s="96">
        <f>(RANK($P1354,$P$2:$P$1500,0)+COUNTIF($P$2:$P1354,P1354)-1)*P1354</f>
        <v>0</v>
      </c>
      <c r="R1354" s="96">
        <f t="shared" si="105"/>
        <v>0</v>
      </c>
      <c r="S1354" s="96" t="str">
        <f t="shared" si="106"/>
        <v/>
      </c>
      <c r="T1354" s="96" t="str">
        <f t="shared" si="107"/>
        <v/>
      </c>
    </row>
    <row r="1355" spans="1:20" ht="15" customHeight="1">
      <c r="A1355" s="101"/>
      <c r="B1355" s="102"/>
      <c r="C1355" s="102"/>
      <c r="D1355" s="102"/>
      <c r="E1355" s="102"/>
      <c r="F1355" s="102"/>
      <c r="G1355" s="103"/>
      <c r="H1355" s="102"/>
      <c r="I1355" s="49"/>
      <c r="J1355" s="95">
        <f t="shared" si="108"/>
        <v>0</v>
      </c>
      <c r="K1355" s="96">
        <f t="shared" si="109"/>
        <v>0</v>
      </c>
      <c r="L1355" s="96">
        <f>(D1355='SOLICITUD INSCRIPCIÓN'!$D$8)*1</f>
        <v>1</v>
      </c>
      <c r="M1355" s="96">
        <f>(RANK($L1355,$L$2:$L$1500,0)+COUNTIF($L$2:$L1355,L1355)-1)*L1355</f>
        <v>1354</v>
      </c>
      <c r="N1355" s="96">
        <f>((D1355='SOLICITUD INSCRIPCIÓN'!$D$8)*1)*J1355</f>
        <v>0</v>
      </c>
      <c r="O1355" s="96">
        <f>(RANK($N1355,$N$2:$N$1500,0)+COUNTIF($N$2:$N1355,N1355)-1)*N1355</f>
        <v>0</v>
      </c>
      <c r="P1355" s="96">
        <f>((D1355='SOLICITUD INSCRIPCIÓN'!$D$8)*1)*K1355</f>
        <v>0</v>
      </c>
      <c r="Q1355" s="96">
        <f>(RANK($P1355,$P$2:$P$1500,0)+COUNTIF($P$2:$P1355,P1355)-1)*P1355</f>
        <v>0</v>
      </c>
      <c r="R1355" s="96">
        <f t="shared" si="105"/>
        <v>0</v>
      </c>
      <c r="S1355" s="96" t="str">
        <f t="shared" si="106"/>
        <v/>
      </c>
      <c r="T1355" s="96" t="str">
        <f t="shared" si="107"/>
        <v/>
      </c>
    </row>
    <row r="1356" spans="1:20" ht="15" customHeight="1">
      <c r="A1356" s="101"/>
      <c r="B1356" s="102"/>
      <c r="C1356" s="102"/>
      <c r="D1356" s="102"/>
      <c r="E1356" s="102"/>
      <c r="F1356" s="102"/>
      <c r="G1356" s="103"/>
      <c r="H1356" s="102"/>
      <c r="I1356" s="49"/>
      <c r="J1356" s="95">
        <f t="shared" si="108"/>
        <v>0</v>
      </c>
      <c r="K1356" s="96">
        <f t="shared" si="109"/>
        <v>0</v>
      </c>
      <c r="L1356" s="96">
        <f>(D1356='SOLICITUD INSCRIPCIÓN'!$D$8)*1</f>
        <v>1</v>
      </c>
      <c r="M1356" s="96">
        <f>(RANK($L1356,$L$2:$L$1500,0)+COUNTIF($L$2:$L1356,L1356)-1)*L1356</f>
        <v>1355</v>
      </c>
      <c r="N1356" s="96">
        <f>((D1356='SOLICITUD INSCRIPCIÓN'!$D$8)*1)*J1356</f>
        <v>0</v>
      </c>
      <c r="O1356" s="96">
        <f>(RANK($N1356,$N$2:$N$1500,0)+COUNTIF($N$2:$N1356,N1356)-1)*N1356</f>
        <v>0</v>
      </c>
      <c r="P1356" s="96">
        <f>((D1356='SOLICITUD INSCRIPCIÓN'!$D$8)*1)*K1356</f>
        <v>0</v>
      </c>
      <c r="Q1356" s="96">
        <f>(RANK($P1356,$P$2:$P$1500,0)+COUNTIF($P$2:$P1356,P1356)-1)*P1356</f>
        <v>0</v>
      </c>
      <c r="R1356" s="96">
        <f t="shared" si="105"/>
        <v>0</v>
      </c>
      <c r="S1356" s="96" t="str">
        <f t="shared" si="106"/>
        <v/>
      </c>
      <c r="T1356" s="96" t="str">
        <f t="shared" si="107"/>
        <v/>
      </c>
    </row>
    <row r="1357" spans="1:20" ht="15" customHeight="1">
      <c r="A1357" s="101"/>
      <c r="B1357" s="102"/>
      <c r="C1357" s="102"/>
      <c r="D1357" s="102"/>
      <c r="E1357" s="102"/>
      <c r="F1357" s="102"/>
      <c r="G1357" s="103"/>
      <c r="H1357" s="102"/>
      <c r="I1357" s="49"/>
      <c r="J1357" s="95">
        <f t="shared" si="108"/>
        <v>0</v>
      </c>
      <c r="K1357" s="96">
        <f t="shared" si="109"/>
        <v>0</v>
      </c>
      <c r="L1357" s="96">
        <f>(D1357='SOLICITUD INSCRIPCIÓN'!$D$8)*1</f>
        <v>1</v>
      </c>
      <c r="M1357" s="96">
        <f>(RANK($L1357,$L$2:$L$1500,0)+COUNTIF($L$2:$L1357,L1357)-1)*L1357</f>
        <v>1356</v>
      </c>
      <c r="N1357" s="96">
        <f>((D1357='SOLICITUD INSCRIPCIÓN'!$D$8)*1)*J1357</f>
        <v>0</v>
      </c>
      <c r="O1357" s="96">
        <f>(RANK($N1357,$N$2:$N$1500,0)+COUNTIF($N$2:$N1357,N1357)-1)*N1357</f>
        <v>0</v>
      </c>
      <c r="P1357" s="96">
        <f>((D1357='SOLICITUD INSCRIPCIÓN'!$D$8)*1)*K1357</f>
        <v>0</v>
      </c>
      <c r="Q1357" s="96">
        <f>(RANK($P1357,$P$2:$P$1500,0)+COUNTIF($P$2:$P1357,P1357)-1)*P1357</f>
        <v>0</v>
      </c>
      <c r="R1357" s="96">
        <f t="shared" si="105"/>
        <v>0</v>
      </c>
      <c r="S1357" s="96" t="str">
        <f t="shared" si="106"/>
        <v/>
      </c>
      <c r="T1357" s="96" t="str">
        <f t="shared" si="107"/>
        <v/>
      </c>
    </row>
    <row r="1358" spans="1:20" ht="15" customHeight="1">
      <c r="A1358" s="101"/>
      <c r="B1358" s="102"/>
      <c r="C1358" s="102"/>
      <c r="D1358" s="102"/>
      <c r="E1358" s="102"/>
      <c r="F1358" s="102"/>
      <c r="G1358" s="103"/>
      <c r="H1358" s="102"/>
      <c r="I1358" s="49"/>
      <c r="J1358" s="95">
        <f t="shared" si="108"/>
        <v>0</v>
      </c>
      <c r="K1358" s="96">
        <f t="shared" si="109"/>
        <v>0</v>
      </c>
      <c r="L1358" s="96">
        <f>(D1358='SOLICITUD INSCRIPCIÓN'!$D$8)*1</f>
        <v>1</v>
      </c>
      <c r="M1358" s="96">
        <f>(RANK($L1358,$L$2:$L$1500,0)+COUNTIF($L$2:$L1358,L1358)-1)*L1358</f>
        <v>1357</v>
      </c>
      <c r="N1358" s="96">
        <f>((D1358='SOLICITUD INSCRIPCIÓN'!$D$8)*1)*J1358</f>
        <v>0</v>
      </c>
      <c r="O1358" s="96">
        <f>(RANK($N1358,$N$2:$N$1500,0)+COUNTIF($N$2:$N1358,N1358)-1)*N1358</f>
        <v>0</v>
      </c>
      <c r="P1358" s="96">
        <f>((D1358='SOLICITUD INSCRIPCIÓN'!$D$8)*1)*K1358</f>
        <v>0</v>
      </c>
      <c r="Q1358" s="96">
        <f>(RANK($P1358,$P$2:$P$1500,0)+COUNTIF($P$2:$P1358,P1358)-1)*P1358</f>
        <v>0</v>
      </c>
      <c r="R1358" s="96">
        <f t="shared" si="105"/>
        <v>0</v>
      </c>
      <c r="S1358" s="96" t="str">
        <f t="shared" si="106"/>
        <v/>
      </c>
      <c r="T1358" s="96" t="str">
        <f t="shared" si="107"/>
        <v/>
      </c>
    </row>
    <row r="1359" spans="1:20" ht="15" customHeight="1">
      <c r="A1359" s="101"/>
      <c r="B1359" s="102"/>
      <c r="C1359" s="102"/>
      <c r="D1359" s="102"/>
      <c r="E1359" s="102"/>
      <c r="F1359" s="102"/>
      <c r="G1359" s="103"/>
      <c r="H1359" s="102"/>
      <c r="I1359" s="49"/>
      <c r="J1359" s="95">
        <f t="shared" si="108"/>
        <v>0</v>
      </c>
      <c r="K1359" s="96">
        <f t="shared" si="109"/>
        <v>0</v>
      </c>
      <c r="L1359" s="96">
        <f>(D1359='SOLICITUD INSCRIPCIÓN'!$D$8)*1</f>
        <v>1</v>
      </c>
      <c r="M1359" s="96">
        <f>(RANK($L1359,$L$2:$L$1500,0)+COUNTIF($L$2:$L1359,L1359)-1)*L1359</f>
        <v>1358</v>
      </c>
      <c r="N1359" s="96">
        <f>((D1359='SOLICITUD INSCRIPCIÓN'!$D$8)*1)*J1359</f>
        <v>0</v>
      </c>
      <c r="O1359" s="96">
        <f>(RANK($N1359,$N$2:$N$1500,0)+COUNTIF($N$2:$N1359,N1359)-1)*N1359</f>
        <v>0</v>
      </c>
      <c r="P1359" s="96">
        <f>((D1359='SOLICITUD INSCRIPCIÓN'!$D$8)*1)*K1359</f>
        <v>0</v>
      </c>
      <c r="Q1359" s="96">
        <f>(RANK($P1359,$P$2:$P$1500,0)+COUNTIF($P$2:$P1359,P1359)-1)*P1359</f>
        <v>0</v>
      </c>
      <c r="R1359" s="96">
        <f t="shared" si="105"/>
        <v>0</v>
      </c>
      <c r="S1359" s="96" t="str">
        <f t="shared" si="106"/>
        <v/>
      </c>
      <c r="T1359" s="96" t="str">
        <f t="shared" si="107"/>
        <v/>
      </c>
    </row>
    <row r="1360" spans="1:20" ht="15" customHeight="1">
      <c r="A1360" s="101"/>
      <c r="B1360" s="102"/>
      <c r="C1360" s="102"/>
      <c r="D1360" s="102"/>
      <c r="E1360" s="102"/>
      <c r="F1360" s="102"/>
      <c r="G1360" s="103"/>
      <c r="H1360" s="102"/>
      <c r="I1360" s="49"/>
      <c r="J1360" s="95">
        <f t="shared" si="108"/>
        <v>0</v>
      </c>
      <c r="K1360" s="96">
        <f t="shared" si="109"/>
        <v>0</v>
      </c>
      <c r="L1360" s="96">
        <f>(D1360='SOLICITUD INSCRIPCIÓN'!$D$8)*1</f>
        <v>1</v>
      </c>
      <c r="M1360" s="96">
        <f>(RANK($L1360,$L$2:$L$1500,0)+COUNTIF($L$2:$L1360,L1360)-1)*L1360</f>
        <v>1359</v>
      </c>
      <c r="N1360" s="96">
        <f>((D1360='SOLICITUD INSCRIPCIÓN'!$D$8)*1)*J1360</f>
        <v>0</v>
      </c>
      <c r="O1360" s="96">
        <f>(RANK($N1360,$N$2:$N$1500,0)+COUNTIF($N$2:$N1360,N1360)-1)*N1360</f>
        <v>0</v>
      </c>
      <c r="P1360" s="96">
        <f>((D1360='SOLICITUD INSCRIPCIÓN'!$D$8)*1)*K1360</f>
        <v>0</v>
      </c>
      <c r="Q1360" s="96">
        <f>(RANK($P1360,$P$2:$P$1500,0)+COUNTIF($P$2:$P1360,P1360)-1)*P1360</f>
        <v>0</v>
      </c>
      <c r="R1360" s="96">
        <f t="shared" si="105"/>
        <v>0</v>
      </c>
      <c r="S1360" s="96" t="str">
        <f t="shared" si="106"/>
        <v/>
      </c>
      <c r="T1360" s="96" t="str">
        <f t="shared" si="107"/>
        <v/>
      </c>
    </row>
    <row r="1361" spans="1:20" ht="15" customHeight="1">
      <c r="A1361" s="101"/>
      <c r="B1361" s="102"/>
      <c r="C1361" s="102"/>
      <c r="D1361" s="102"/>
      <c r="E1361" s="102"/>
      <c r="F1361" s="102"/>
      <c r="G1361" s="103"/>
      <c r="H1361" s="102"/>
      <c r="I1361" s="49"/>
      <c r="J1361" s="95">
        <f t="shared" si="108"/>
        <v>0</v>
      </c>
      <c r="K1361" s="96">
        <f t="shared" si="109"/>
        <v>0</v>
      </c>
      <c r="L1361" s="96">
        <f>(D1361='SOLICITUD INSCRIPCIÓN'!$D$8)*1</f>
        <v>1</v>
      </c>
      <c r="M1361" s="96">
        <f>(RANK($L1361,$L$2:$L$1500,0)+COUNTIF($L$2:$L1361,L1361)-1)*L1361</f>
        <v>1360</v>
      </c>
      <c r="N1361" s="96">
        <f>((D1361='SOLICITUD INSCRIPCIÓN'!$D$8)*1)*J1361</f>
        <v>0</v>
      </c>
      <c r="O1361" s="96">
        <f>(RANK($N1361,$N$2:$N$1500,0)+COUNTIF($N$2:$N1361,N1361)-1)*N1361</f>
        <v>0</v>
      </c>
      <c r="P1361" s="96">
        <f>((D1361='SOLICITUD INSCRIPCIÓN'!$D$8)*1)*K1361</f>
        <v>0</v>
      </c>
      <c r="Q1361" s="96">
        <f>(RANK($P1361,$P$2:$P$1500,0)+COUNTIF($P$2:$P1361,P1361)-1)*P1361</f>
        <v>0</v>
      </c>
      <c r="R1361" s="96">
        <f t="shared" si="105"/>
        <v>0</v>
      </c>
      <c r="S1361" s="96" t="str">
        <f t="shared" si="106"/>
        <v/>
      </c>
      <c r="T1361" s="96" t="str">
        <f t="shared" si="107"/>
        <v/>
      </c>
    </row>
    <row r="1362" spans="1:20" ht="15" customHeight="1">
      <c r="A1362" s="101"/>
      <c r="B1362" s="102"/>
      <c r="C1362" s="102"/>
      <c r="D1362" s="102"/>
      <c r="E1362" s="102"/>
      <c r="F1362" s="102"/>
      <c r="G1362" s="103"/>
      <c r="H1362" s="102"/>
      <c r="I1362" s="49"/>
      <c r="J1362" s="95">
        <f t="shared" si="108"/>
        <v>0</v>
      </c>
      <c r="K1362" s="96">
        <f t="shared" si="109"/>
        <v>0</v>
      </c>
      <c r="L1362" s="96">
        <f>(D1362='SOLICITUD INSCRIPCIÓN'!$D$8)*1</f>
        <v>1</v>
      </c>
      <c r="M1362" s="96">
        <f>(RANK($L1362,$L$2:$L$1500,0)+COUNTIF($L$2:$L1362,L1362)-1)*L1362</f>
        <v>1361</v>
      </c>
      <c r="N1362" s="96">
        <f>((D1362='SOLICITUD INSCRIPCIÓN'!$D$8)*1)*J1362</f>
        <v>0</v>
      </c>
      <c r="O1362" s="96">
        <f>(RANK($N1362,$N$2:$N$1500,0)+COUNTIF($N$2:$N1362,N1362)-1)*N1362</f>
        <v>0</v>
      </c>
      <c r="P1362" s="96">
        <f>((D1362='SOLICITUD INSCRIPCIÓN'!$D$8)*1)*K1362</f>
        <v>0</v>
      </c>
      <c r="Q1362" s="96">
        <f>(RANK($P1362,$P$2:$P$1500,0)+COUNTIF($P$2:$P1362,P1362)-1)*P1362</f>
        <v>0</v>
      </c>
      <c r="R1362" s="96">
        <f t="shared" si="105"/>
        <v>0</v>
      </c>
      <c r="S1362" s="96" t="str">
        <f t="shared" si="106"/>
        <v/>
      </c>
      <c r="T1362" s="96" t="str">
        <f t="shared" si="107"/>
        <v/>
      </c>
    </row>
    <row r="1363" spans="1:20" ht="15" customHeight="1">
      <c r="A1363" s="101"/>
      <c r="B1363" s="102"/>
      <c r="C1363" s="102"/>
      <c r="D1363" s="102"/>
      <c r="E1363" s="102"/>
      <c r="F1363" s="102"/>
      <c r="G1363" s="103"/>
      <c r="H1363" s="102"/>
      <c r="I1363" s="49"/>
      <c r="J1363" s="95">
        <f t="shared" si="108"/>
        <v>0</v>
      </c>
      <c r="K1363" s="96">
        <f t="shared" si="109"/>
        <v>0</v>
      </c>
      <c r="L1363" s="96">
        <f>(D1363='SOLICITUD INSCRIPCIÓN'!$D$8)*1</f>
        <v>1</v>
      </c>
      <c r="M1363" s="96">
        <f>(RANK($L1363,$L$2:$L$1500,0)+COUNTIF($L$2:$L1363,L1363)-1)*L1363</f>
        <v>1362</v>
      </c>
      <c r="N1363" s="96">
        <f>((D1363='SOLICITUD INSCRIPCIÓN'!$D$8)*1)*J1363</f>
        <v>0</v>
      </c>
      <c r="O1363" s="96">
        <f>(RANK($N1363,$N$2:$N$1500,0)+COUNTIF($N$2:$N1363,N1363)-1)*N1363</f>
        <v>0</v>
      </c>
      <c r="P1363" s="96">
        <f>((D1363='SOLICITUD INSCRIPCIÓN'!$D$8)*1)*K1363</f>
        <v>0</v>
      </c>
      <c r="Q1363" s="96">
        <f>(RANK($P1363,$P$2:$P$1500,0)+COUNTIF($P$2:$P1363,P1363)-1)*P1363</f>
        <v>0</v>
      </c>
      <c r="R1363" s="96">
        <f t="shared" si="105"/>
        <v>0</v>
      </c>
      <c r="S1363" s="96" t="str">
        <f t="shared" si="106"/>
        <v/>
      </c>
      <c r="T1363" s="96" t="str">
        <f t="shared" si="107"/>
        <v/>
      </c>
    </row>
    <row r="1364" spans="1:20" ht="15" customHeight="1">
      <c r="A1364" s="101"/>
      <c r="B1364" s="102"/>
      <c r="C1364" s="102"/>
      <c r="D1364" s="102"/>
      <c r="E1364" s="102"/>
      <c r="F1364" s="102"/>
      <c r="G1364" s="103"/>
      <c r="H1364" s="102"/>
      <c r="I1364" s="49"/>
      <c r="J1364" s="95">
        <f t="shared" si="108"/>
        <v>0</v>
      </c>
      <c r="K1364" s="96">
        <f t="shared" si="109"/>
        <v>0</v>
      </c>
      <c r="L1364" s="96">
        <f>(D1364='SOLICITUD INSCRIPCIÓN'!$D$8)*1</f>
        <v>1</v>
      </c>
      <c r="M1364" s="96">
        <f>(RANK($L1364,$L$2:$L$1500,0)+COUNTIF($L$2:$L1364,L1364)-1)*L1364</f>
        <v>1363</v>
      </c>
      <c r="N1364" s="96">
        <f>((D1364='SOLICITUD INSCRIPCIÓN'!$D$8)*1)*J1364</f>
        <v>0</v>
      </c>
      <c r="O1364" s="96">
        <f>(RANK($N1364,$N$2:$N$1500,0)+COUNTIF($N$2:$N1364,N1364)-1)*N1364</f>
        <v>0</v>
      </c>
      <c r="P1364" s="96">
        <f>((D1364='SOLICITUD INSCRIPCIÓN'!$D$8)*1)*K1364</f>
        <v>0</v>
      </c>
      <c r="Q1364" s="96">
        <f>(RANK($P1364,$P$2:$P$1500,0)+COUNTIF($P$2:$P1364,P1364)-1)*P1364</f>
        <v>0</v>
      </c>
      <c r="R1364" s="96">
        <f t="shared" si="105"/>
        <v>0</v>
      </c>
      <c r="S1364" s="96" t="str">
        <f t="shared" si="106"/>
        <v/>
      </c>
      <c r="T1364" s="96" t="str">
        <f t="shared" si="107"/>
        <v/>
      </c>
    </row>
    <row r="1365" spans="1:20" ht="15" customHeight="1">
      <c r="A1365" s="101"/>
      <c r="B1365" s="102"/>
      <c r="C1365" s="102"/>
      <c r="D1365" s="102"/>
      <c r="E1365" s="102"/>
      <c r="F1365" s="102"/>
      <c r="G1365" s="103"/>
      <c r="H1365" s="102"/>
      <c r="I1365" s="49"/>
      <c r="J1365" s="95">
        <f t="shared" si="108"/>
        <v>0</v>
      </c>
      <c r="K1365" s="96">
        <f t="shared" si="109"/>
        <v>0</v>
      </c>
      <c r="L1365" s="96">
        <f>(D1365='SOLICITUD INSCRIPCIÓN'!$D$8)*1</f>
        <v>1</v>
      </c>
      <c r="M1365" s="96">
        <f>(RANK($L1365,$L$2:$L$1500,0)+COUNTIF($L$2:$L1365,L1365)-1)*L1365</f>
        <v>1364</v>
      </c>
      <c r="N1365" s="96">
        <f>((D1365='SOLICITUD INSCRIPCIÓN'!$D$8)*1)*J1365</f>
        <v>0</v>
      </c>
      <c r="O1365" s="96">
        <f>(RANK($N1365,$N$2:$N$1500,0)+COUNTIF($N$2:$N1365,N1365)-1)*N1365</f>
        <v>0</v>
      </c>
      <c r="P1365" s="96">
        <f>((D1365='SOLICITUD INSCRIPCIÓN'!$D$8)*1)*K1365</f>
        <v>0</v>
      </c>
      <c r="Q1365" s="96">
        <f>(RANK($P1365,$P$2:$P$1500,0)+COUNTIF($P$2:$P1365,P1365)-1)*P1365</f>
        <v>0</v>
      </c>
      <c r="R1365" s="96">
        <f t="shared" si="105"/>
        <v>0</v>
      </c>
      <c r="S1365" s="96" t="str">
        <f t="shared" si="106"/>
        <v/>
      </c>
      <c r="T1365" s="96" t="str">
        <f t="shared" si="107"/>
        <v/>
      </c>
    </row>
    <row r="1366" spans="1:20" ht="15" customHeight="1">
      <c r="A1366" s="101"/>
      <c r="B1366" s="102"/>
      <c r="C1366" s="102"/>
      <c r="D1366" s="102"/>
      <c r="E1366" s="102"/>
      <c r="F1366" s="102"/>
      <c r="G1366" s="103"/>
      <c r="H1366" s="102"/>
      <c r="I1366" s="49"/>
      <c r="J1366" s="95">
        <f t="shared" si="108"/>
        <v>0</v>
      </c>
      <c r="K1366" s="96">
        <f t="shared" si="109"/>
        <v>0</v>
      </c>
      <c r="L1366" s="96">
        <f>(D1366='SOLICITUD INSCRIPCIÓN'!$D$8)*1</f>
        <v>1</v>
      </c>
      <c r="M1366" s="96">
        <f>(RANK($L1366,$L$2:$L$1500,0)+COUNTIF($L$2:$L1366,L1366)-1)*L1366</f>
        <v>1365</v>
      </c>
      <c r="N1366" s="96">
        <f>((D1366='SOLICITUD INSCRIPCIÓN'!$D$8)*1)*J1366</f>
        <v>0</v>
      </c>
      <c r="O1366" s="96">
        <f>(RANK($N1366,$N$2:$N$1500,0)+COUNTIF($N$2:$N1366,N1366)-1)*N1366</f>
        <v>0</v>
      </c>
      <c r="P1366" s="96">
        <f>((D1366='SOLICITUD INSCRIPCIÓN'!$D$8)*1)*K1366</f>
        <v>0</v>
      </c>
      <c r="Q1366" s="96">
        <f>(RANK($P1366,$P$2:$P$1500,0)+COUNTIF($P$2:$P1366,P1366)-1)*P1366</f>
        <v>0</v>
      </c>
      <c r="R1366" s="96">
        <f t="shared" si="105"/>
        <v>0</v>
      </c>
      <c r="S1366" s="96" t="str">
        <f t="shared" si="106"/>
        <v/>
      </c>
      <c r="T1366" s="96" t="str">
        <f t="shared" si="107"/>
        <v/>
      </c>
    </row>
    <row r="1367" spans="1:20" ht="15" customHeight="1">
      <c r="A1367" s="101"/>
      <c r="B1367" s="102"/>
      <c r="C1367" s="102"/>
      <c r="D1367" s="102"/>
      <c r="E1367" s="102"/>
      <c r="F1367" s="102"/>
      <c r="G1367" s="103"/>
      <c r="H1367" s="102"/>
      <c r="I1367" s="49"/>
      <c r="J1367" s="95">
        <f t="shared" si="108"/>
        <v>0</v>
      </c>
      <c r="K1367" s="96">
        <f t="shared" si="109"/>
        <v>0</v>
      </c>
      <c r="L1367" s="96">
        <f>(D1367='SOLICITUD INSCRIPCIÓN'!$D$8)*1</f>
        <v>1</v>
      </c>
      <c r="M1367" s="96">
        <f>(RANK($L1367,$L$2:$L$1500,0)+COUNTIF($L$2:$L1367,L1367)-1)*L1367</f>
        <v>1366</v>
      </c>
      <c r="N1367" s="96">
        <f>((D1367='SOLICITUD INSCRIPCIÓN'!$D$8)*1)*J1367</f>
        <v>0</v>
      </c>
      <c r="O1367" s="96">
        <f>(RANK($N1367,$N$2:$N$1500,0)+COUNTIF($N$2:$N1367,N1367)-1)*N1367</f>
        <v>0</v>
      </c>
      <c r="P1367" s="96">
        <f>((D1367='SOLICITUD INSCRIPCIÓN'!$D$8)*1)*K1367</f>
        <v>0</v>
      </c>
      <c r="Q1367" s="96">
        <f>(RANK($P1367,$P$2:$P$1500,0)+COUNTIF($P$2:$P1367,P1367)-1)*P1367</f>
        <v>0</v>
      </c>
      <c r="R1367" s="96">
        <f t="shared" si="105"/>
        <v>0</v>
      </c>
      <c r="S1367" s="96" t="str">
        <f t="shared" si="106"/>
        <v/>
      </c>
      <c r="T1367" s="96" t="str">
        <f t="shared" si="107"/>
        <v/>
      </c>
    </row>
    <row r="1368" spans="1:20" ht="15" customHeight="1">
      <c r="A1368" s="101"/>
      <c r="B1368" s="102"/>
      <c r="C1368" s="102"/>
      <c r="D1368" s="102"/>
      <c r="E1368" s="102"/>
      <c r="F1368" s="102"/>
      <c r="G1368" s="103"/>
      <c r="H1368" s="102"/>
      <c r="I1368" s="49"/>
      <c r="J1368" s="95">
        <f t="shared" si="108"/>
        <v>0</v>
      </c>
      <c r="K1368" s="96">
        <f t="shared" si="109"/>
        <v>0</v>
      </c>
      <c r="L1368" s="96">
        <f>(D1368='SOLICITUD INSCRIPCIÓN'!$D$8)*1</f>
        <v>1</v>
      </c>
      <c r="M1368" s="96">
        <f>(RANK($L1368,$L$2:$L$1500,0)+COUNTIF($L$2:$L1368,L1368)-1)*L1368</f>
        <v>1367</v>
      </c>
      <c r="N1368" s="96">
        <f>((D1368='SOLICITUD INSCRIPCIÓN'!$D$8)*1)*J1368</f>
        <v>0</v>
      </c>
      <c r="O1368" s="96">
        <f>(RANK($N1368,$N$2:$N$1500,0)+COUNTIF($N$2:$N1368,N1368)-1)*N1368</f>
        <v>0</v>
      </c>
      <c r="P1368" s="96">
        <f>((D1368='SOLICITUD INSCRIPCIÓN'!$D$8)*1)*K1368</f>
        <v>0</v>
      </c>
      <c r="Q1368" s="96">
        <f>(RANK($P1368,$P$2:$P$1500,0)+COUNTIF($P$2:$P1368,P1368)-1)*P1368</f>
        <v>0</v>
      </c>
      <c r="R1368" s="96">
        <f t="shared" si="105"/>
        <v>0</v>
      </c>
      <c r="S1368" s="96" t="str">
        <f t="shared" si="106"/>
        <v/>
      </c>
      <c r="T1368" s="96" t="str">
        <f t="shared" si="107"/>
        <v/>
      </c>
    </row>
    <row r="1369" spans="1:20" ht="15" customHeight="1">
      <c r="A1369" s="101"/>
      <c r="B1369" s="102"/>
      <c r="C1369" s="102"/>
      <c r="D1369" s="102"/>
      <c r="E1369" s="102"/>
      <c r="F1369" s="102"/>
      <c r="G1369" s="103"/>
      <c r="H1369" s="102"/>
      <c r="I1369" s="49"/>
      <c r="J1369" s="95">
        <f t="shared" si="108"/>
        <v>0</v>
      </c>
      <c r="K1369" s="96">
        <f t="shared" si="109"/>
        <v>0</v>
      </c>
      <c r="L1369" s="96">
        <f>(D1369='SOLICITUD INSCRIPCIÓN'!$D$8)*1</f>
        <v>1</v>
      </c>
      <c r="M1369" s="96">
        <f>(RANK($L1369,$L$2:$L$1500,0)+COUNTIF($L$2:$L1369,L1369)-1)*L1369</f>
        <v>1368</v>
      </c>
      <c r="N1369" s="96">
        <f>((D1369='SOLICITUD INSCRIPCIÓN'!$D$8)*1)*J1369</f>
        <v>0</v>
      </c>
      <c r="O1369" s="96">
        <f>(RANK($N1369,$N$2:$N$1500,0)+COUNTIF($N$2:$N1369,N1369)-1)*N1369</f>
        <v>0</v>
      </c>
      <c r="P1369" s="96">
        <f>((D1369='SOLICITUD INSCRIPCIÓN'!$D$8)*1)*K1369</f>
        <v>0</v>
      </c>
      <c r="Q1369" s="96">
        <f>(RANK($P1369,$P$2:$P$1500,0)+COUNTIF($P$2:$P1369,P1369)-1)*P1369</f>
        <v>0</v>
      </c>
      <c r="R1369" s="96">
        <f t="shared" si="105"/>
        <v>0</v>
      </c>
      <c r="S1369" s="96" t="str">
        <f t="shared" si="106"/>
        <v/>
      </c>
      <c r="T1369" s="96" t="str">
        <f t="shared" si="107"/>
        <v/>
      </c>
    </row>
    <row r="1370" spans="1:20" ht="15" customHeight="1">
      <c r="A1370" s="101"/>
      <c r="B1370" s="102"/>
      <c r="C1370" s="102"/>
      <c r="D1370" s="102"/>
      <c r="E1370" s="102"/>
      <c r="F1370" s="102"/>
      <c r="G1370" s="103"/>
      <c r="H1370" s="102"/>
      <c r="I1370" s="49"/>
      <c r="J1370" s="95">
        <f t="shared" si="108"/>
        <v>0</v>
      </c>
      <c r="K1370" s="96">
        <f t="shared" si="109"/>
        <v>0</v>
      </c>
      <c r="L1370" s="96">
        <f>(D1370='SOLICITUD INSCRIPCIÓN'!$D$8)*1</f>
        <v>1</v>
      </c>
      <c r="M1370" s="96">
        <f>(RANK($L1370,$L$2:$L$1500,0)+COUNTIF($L$2:$L1370,L1370)-1)*L1370</f>
        <v>1369</v>
      </c>
      <c r="N1370" s="96">
        <f>((D1370='SOLICITUD INSCRIPCIÓN'!$D$8)*1)*J1370</f>
        <v>0</v>
      </c>
      <c r="O1370" s="96">
        <f>(RANK($N1370,$N$2:$N$1500,0)+COUNTIF($N$2:$N1370,N1370)-1)*N1370</f>
        <v>0</v>
      </c>
      <c r="P1370" s="96">
        <f>((D1370='SOLICITUD INSCRIPCIÓN'!$D$8)*1)*K1370</f>
        <v>0</v>
      </c>
      <c r="Q1370" s="96">
        <f>(RANK($P1370,$P$2:$P$1500,0)+COUNTIF($P$2:$P1370,P1370)-1)*P1370</f>
        <v>0</v>
      </c>
      <c r="R1370" s="96">
        <f t="shared" si="105"/>
        <v>0</v>
      </c>
      <c r="S1370" s="96" t="str">
        <f t="shared" si="106"/>
        <v/>
      </c>
      <c r="T1370" s="96" t="str">
        <f t="shared" si="107"/>
        <v/>
      </c>
    </row>
    <row r="1371" spans="1:20" ht="15" customHeight="1">
      <c r="A1371" s="101"/>
      <c r="B1371" s="102"/>
      <c r="C1371" s="102"/>
      <c r="D1371" s="102"/>
      <c r="E1371" s="102"/>
      <c r="F1371" s="102"/>
      <c r="G1371" s="103"/>
      <c r="H1371" s="102"/>
      <c r="I1371" s="49"/>
      <c r="J1371" s="95">
        <f t="shared" si="108"/>
        <v>0</v>
      </c>
      <c r="K1371" s="96">
        <f t="shared" si="109"/>
        <v>0</v>
      </c>
      <c r="L1371" s="96">
        <f>(D1371='SOLICITUD INSCRIPCIÓN'!$D$8)*1</f>
        <v>1</v>
      </c>
      <c r="M1371" s="96">
        <f>(RANK($L1371,$L$2:$L$1500,0)+COUNTIF($L$2:$L1371,L1371)-1)*L1371</f>
        <v>1370</v>
      </c>
      <c r="N1371" s="96">
        <f>((D1371='SOLICITUD INSCRIPCIÓN'!$D$8)*1)*J1371</f>
        <v>0</v>
      </c>
      <c r="O1371" s="96">
        <f>(RANK($N1371,$N$2:$N$1500,0)+COUNTIF($N$2:$N1371,N1371)-1)*N1371</f>
        <v>0</v>
      </c>
      <c r="P1371" s="96">
        <f>((D1371='SOLICITUD INSCRIPCIÓN'!$D$8)*1)*K1371</f>
        <v>0</v>
      </c>
      <c r="Q1371" s="96">
        <f>(RANK($P1371,$P$2:$P$1500,0)+COUNTIF($P$2:$P1371,P1371)-1)*P1371</f>
        <v>0</v>
      </c>
      <c r="R1371" s="96">
        <f t="shared" si="105"/>
        <v>0</v>
      </c>
      <c r="S1371" s="96" t="str">
        <f t="shared" si="106"/>
        <v/>
      </c>
      <c r="T1371" s="96" t="str">
        <f t="shared" si="107"/>
        <v/>
      </c>
    </row>
    <row r="1372" spans="1:20" ht="15" customHeight="1">
      <c r="A1372" s="101"/>
      <c r="B1372" s="102"/>
      <c r="C1372" s="102"/>
      <c r="D1372" s="102"/>
      <c r="E1372" s="102"/>
      <c r="F1372" s="102"/>
      <c r="G1372" s="103"/>
      <c r="H1372" s="102"/>
      <c r="I1372" s="49"/>
      <c r="J1372" s="95">
        <f t="shared" si="108"/>
        <v>0</v>
      </c>
      <c r="K1372" s="96">
        <f t="shared" si="109"/>
        <v>0</v>
      </c>
      <c r="L1372" s="96">
        <f>(D1372='SOLICITUD INSCRIPCIÓN'!$D$8)*1</f>
        <v>1</v>
      </c>
      <c r="M1372" s="96">
        <f>(RANK($L1372,$L$2:$L$1500,0)+COUNTIF($L$2:$L1372,L1372)-1)*L1372</f>
        <v>1371</v>
      </c>
      <c r="N1372" s="96">
        <f>((D1372='SOLICITUD INSCRIPCIÓN'!$D$8)*1)*J1372</f>
        <v>0</v>
      </c>
      <c r="O1372" s="96">
        <f>(RANK($N1372,$N$2:$N$1500,0)+COUNTIF($N$2:$N1372,N1372)-1)*N1372</f>
        <v>0</v>
      </c>
      <c r="P1372" s="96">
        <f>((D1372='SOLICITUD INSCRIPCIÓN'!$D$8)*1)*K1372</f>
        <v>0</v>
      </c>
      <c r="Q1372" s="96">
        <f>(RANK($P1372,$P$2:$P$1500,0)+COUNTIF($P$2:$P1372,P1372)-1)*P1372</f>
        <v>0</v>
      </c>
      <c r="R1372" s="96">
        <f t="shared" si="105"/>
        <v>0</v>
      </c>
      <c r="S1372" s="96" t="str">
        <f t="shared" si="106"/>
        <v/>
      </c>
      <c r="T1372" s="96" t="str">
        <f t="shared" si="107"/>
        <v/>
      </c>
    </row>
    <row r="1373" spans="1:20" ht="15" customHeight="1">
      <c r="A1373" s="101"/>
      <c r="B1373" s="102"/>
      <c r="C1373" s="102"/>
      <c r="D1373" s="102"/>
      <c r="E1373" s="102"/>
      <c r="F1373" s="102"/>
      <c r="G1373" s="103"/>
      <c r="H1373" s="102"/>
      <c r="I1373" s="49"/>
      <c r="J1373" s="95">
        <f t="shared" si="108"/>
        <v>0</v>
      </c>
      <c r="K1373" s="96">
        <f t="shared" si="109"/>
        <v>0</v>
      </c>
      <c r="L1373" s="96">
        <f>(D1373='SOLICITUD INSCRIPCIÓN'!$D$8)*1</f>
        <v>1</v>
      </c>
      <c r="M1373" s="96">
        <f>(RANK($L1373,$L$2:$L$1500,0)+COUNTIF($L$2:$L1373,L1373)-1)*L1373</f>
        <v>1372</v>
      </c>
      <c r="N1373" s="96">
        <f>((D1373='SOLICITUD INSCRIPCIÓN'!$D$8)*1)*J1373</f>
        <v>0</v>
      </c>
      <c r="O1373" s="96">
        <f>(RANK($N1373,$N$2:$N$1500,0)+COUNTIF($N$2:$N1373,N1373)-1)*N1373</f>
        <v>0</v>
      </c>
      <c r="P1373" s="96">
        <f>((D1373='SOLICITUD INSCRIPCIÓN'!$D$8)*1)*K1373</f>
        <v>0</v>
      </c>
      <c r="Q1373" s="96">
        <f>(RANK($P1373,$P$2:$P$1500,0)+COUNTIF($P$2:$P1373,P1373)-1)*P1373</f>
        <v>0</v>
      </c>
      <c r="R1373" s="96">
        <f t="shared" si="105"/>
        <v>0</v>
      </c>
      <c r="S1373" s="96" t="str">
        <f t="shared" si="106"/>
        <v/>
      </c>
      <c r="T1373" s="96" t="str">
        <f t="shared" si="107"/>
        <v/>
      </c>
    </row>
    <row r="1374" spans="1:20" ht="15" customHeight="1">
      <c r="A1374" s="101"/>
      <c r="B1374" s="102"/>
      <c r="C1374" s="102"/>
      <c r="D1374" s="102"/>
      <c r="E1374" s="102"/>
      <c r="F1374" s="102"/>
      <c r="G1374" s="103"/>
      <c r="H1374" s="102"/>
      <c r="I1374" s="49"/>
      <c r="J1374" s="95">
        <f t="shared" si="108"/>
        <v>0</v>
      </c>
      <c r="K1374" s="96">
        <f t="shared" si="109"/>
        <v>0</v>
      </c>
      <c r="L1374" s="96">
        <f>(D1374='SOLICITUD INSCRIPCIÓN'!$D$8)*1</f>
        <v>1</v>
      </c>
      <c r="M1374" s="96">
        <f>(RANK($L1374,$L$2:$L$1500,0)+COUNTIF($L$2:$L1374,L1374)-1)*L1374</f>
        <v>1373</v>
      </c>
      <c r="N1374" s="96">
        <f>((D1374='SOLICITUD INSCRIPCIÓN'!$D$8)*1)*J1374</f>
        <v>0</v>
      </c>
      <c r="O1374" s="96">
        <f>(RANK($N1374,$N$2:$N$1500,0)+COUNTIF($N$2:$N1374,N1374)-1)*N1374</f>
        <v>0</v>
      </c>
      <c r="P1374" s="96">
        <f>((D1374='SOLICITUD INSCRIPCIÓN'!$D$8)*1)*K1374</f>
        <v>0</v>
      </c>
      <c r="Q1374" s="96">
        <f>(RANK($P1374,$P$2:$P$1500,0)+COUNTIF($P$2:$P1374,P1374)-1)*P1374</f>
        <v>0</v>
      </c>
      <c r="R1374" s="96">
        <f t="shared" si="105"/>
        <v>0</v>
      </c>
      <c r="S1374" s="96" t="str">
        <f t="shared" si="106"/>
        <v/>
      </c>
      <c r="T1374" s="96" t="str">
        <f t="shared" si="107"/>
        <v/>
      </c>
    </row>
    <row r="1375" spans="1:20" ht="15" customHeight="1">
      <c r="A1375" s="101"/>
      <c r="B1375" s="102"/>
      <c r="C1375" s="102"/>
      <c r="D1375" s="102"/>
      <c r="E1375" s="102"/>
      <c r="F1375" s="102"/>
      <c r="G1375" s="103"/>
      <c r="H1375" s="102"/>
      <c r="I1375" s="49"/>
      <c r="J1375" s="95">
        <f t="shared" si="108"/>
        <v>0</v>
      </c>
      <c r="K1375" s="96">
        <f t="shared" si="109"/>
        <v>0</v>
      </c>
      <c r="L1375" s="96">
        <f>(D1375='SOLICITUD INSCRIPCIÓN'!$D$8)*1</f>
        <v>1</v>
      </c>
      <c r="M1375" s="96">
        <f>(RANK($L1375,$L$2:$L$1500,0)+COUNTIF($L$2:$L1375,L1375)-1)*L1375</f>
        <v>1374</v>
      </c>
      <c r="N1375" s="96">
        <f>((D1375='SOLICITUD INSCRIPCIÓN'!$D$8)*1)*J1375</f>
        <v>0</v>
      </c>
      <c r="O1375" s="96">
        <f>(RANK($N1375,$N$2:$N$1500,0)+COUNTIF($N$2:$N1375,N1375)-1)*N1375</f>
        <v>0</v>
      </c>
      <c r="P1375" s="96">
        <f>((D1375='SOLICITUD INSCRIPCIÓN'!$D$8)*1)*K1375</f>
        <v>0</v>
      </c>
      <c r="Q1375" s="96">
        <f>(RANK($P1375,$P$2:$P$1500,0)+COUNTIF($P$2:$P1375,P1375)-1)*P1375</f>
        <v>0</v>
      </c>
      <c r="R1375" s="96">
        <f t="shared" si="105"/>
        <v>0</v>
      </c>
      <c r="S1375" s="96" t="str">
        <f t="shared" si="106"/>
        <v/>
      </c>
      <c r="T1375" s="96" t="str">
        <f t="shared" si="107"/>
        <v/>
      </c>
    </row>
    <row r="1376" spans="1:20" ht="15" customHeight="1">
      <c r="A1376" s="101"/>
      <c r="B1376" s="102"/>
      <c r="C1376" s="102"/>
      <c r="D1376" s="102"/>
      <c r="E1376" s="102"/>
      <c r="F1376" s="102"/>
      <c r="G1376" s="103"/>
      <c r="H1376" s="102"/>
      <c r="I1376" s="49"/>
      <c r="J1376" s="95">
        <f t="shared" si="108"/>
        <v>0</v>
      </c>
      <c r="K1376" s="96">
        <f t="shared" si="109"/>
        <v>0</v>
      </c>
      <c r="L1376" s="96">
        <f>(D1376='SOLICITUD INSCRIPCIÓN'!$D$8)*1</f>
        <v>1</v>
      </c>
      <c r="M1376" s="96">
        <f>(RANK($L1376,$L$2:$L$1500,0)+COUNTIF($L$2:$L1376,L1376)-1)*L1376</f>
        <v>1375</v>
      </c>
      <c r="N1376" s="96">
        <f>((D1376='SOLICITUD INSCRIPCIÓN'!$D$8)*1)*J1376</f>
        <v>0</v>
      </c>
      <c r="O1376" s="96">
        <f>(RANK($N1376,$N$2:$N$1500,0)+COUNTIF($N$2:$N1376,N1376)-1)*N1376</f>
        <v>0</v>
      </c>
      <c r="P1376" s="96">
        <f>((D1376='SOLICITUD INSCRIPCIÓN'!$D$8)*1)*K1376</f>
        <v>0</v>
      </c>
      <c r="Q1376" s="96">
        <f>(RANK($P1376,$P$2:$P$1500,0)+COUNTIF($P$2:$P1376,P1376)-1)*P1376</f>
        <v>0</v>
      </c>
      <c r="R1376" s="96">
        <f t="shared" si="105"/>
        <v>0</v>
      </c>
      <c r="S1376" s="96" t="str">
        <f t="shared" si="106"/>
        <v/>
      </c>
      <c r="T1376" s="96" t="str">
        <f t="shared" si="107"/>
        <v/>
      </c>
    </row>
    <row r="1377" spans="1:20" ht="15" customHeight="1">
      <c r="A1377" s="101"/>
      <c r="B1377" s="102"/>
      <c r="C1377" s="102"/>
      <c r="D1377" s="102"/>
      <c r="E1377" s="102"/>
      <c r="F1377" s="102"/>
      <c r="G1377" s="103"/>
      <c r="H1377" s="102"/>
      <c r="I1377" s="49"/>
      <c r="J1377" s="95">
        <f t="shared" si="108"/>
        <v>0</v>
      </c>
      <c r="K1377" s="96">
        <f t="shared" si="109"/>
        <v>0</v>
      </c>
      <c r="L1377" s="96">
        <f>(D1377='SOLICITUD INSCRIPCIÓN'!$D$8)*1</f>
        <v>1</v>
      </c>
      <c r="M1377" s="96">
        <f>(RANK($L1377,$L$2:$L$1500,0)+COUNTIF($L$2:$L1377,L1377)-1)*L1377</f>
        <v>1376</v>
      </c>
      <c r="N1377" s="96">
        <f>((D1377='SOLICITUD INSCRIPCIÓN'!$D$8)*1)*J1377</f>
        <v>0</v>
      </c>
      <c r="O1377" s="96">
        <f>(RANK($N1377,$N$2:$N$1500,0)+COUNTIF($N$2:$N1377,N1377)-1)*N1377</f>
        <v>0</v>
      </c>
      <c r="P1377" s="96">
        <f>((D1377='SOLICITUD INSCRIPCIÓN'!$D$8)*1)*K1377</f>
        <v>0</v>
      </c>
      <c r="Q1377" s="96">
        <f>(RANK($P1377,$P$2:$P$1500,0)+COUNTIF($P$2:$P1377,P1377)-1)*P1377</f>
        <v>0</v>
      </c>
      <c r="R1377" s="96">
        <f t="shared" si="105"/>
        <v>0</v>
      </c>
      <c r="S1377" s="96" t="str">
        <f t="shared" si="106"/>
        <v/>
      </c>
      <c r="T1377" s="96" t="str">
        <f t="shared" si="107"/>
        <v/>
      </c>
    </row>
    <row r="1378" spans="1:20" ht="15" customHeight="1">
      <c r="A1378" s="101"/>
      <c r="B1378" s="102"/>
      <c r="C1378" s="102"/>
      <c r="D1378" s="102"/>
      <c r="E1378" s="102"/>
      <c r="F1378" s="102"/>
      <c r="G1378" s="103"/>
      <c r="H1378" s="102"/>
      <c r="I1378" s="49"/>
      <c r="J1378" s="95">
        <f t="shared" si="108"/>
        <v>0</v>
      </c>
      <c r="K1378" s="96">
        <f t="shared" si="109"/>
        <v>0</v>
      </c>
      <c r="L1378" s="96">
        <f>(D1378='SOLICITUD INSCRIPCIÓN'!$D$8)*1</f>
        <v>1</v>
      </c>
      <c r="M1378" s="96">
        <f>(RANK($L1378,$L$2:$L$1500,0)+COUNTIF($L$2:$L1378,L1378)-1)*L1378</f>
        <v>1377</v>
      </c>
      <c r="N1378" s="96">
        <f>((D1378='SOLICITUD INSCRIPCIÓN'!$D$8)*1)*J1378</f>
        <v>0</v>
      </c>
      <c r="O1378" s="96">
        <f>(RANK($N1378,$N$2:$N$1500,0)+COUNTIF($N$2:$N1378,N1378)-1)*N1378</f>
        <v>0</v>
      </c>
      <c r="P1378" s="96">
        <f>((D1378='SOLICITUD INSCRIPCIÓN'!$D$8)*1)*K1378</f>
        <v>0</v>
      </c>
      <c r="Q1378" s="96">
        <f>(RANK($P1378,$P$2:$P$1500,0)+COUNTIF($P$2:$P1378,P1378)-1)*P1378</f>
        <v>0</v>
      </c>
      <c r="R1378" s="96">
        <f t="shared" si="105"/>
        <v>0</v>
      </c>
      <c r="S1378" s="96" t="str">
        <f t="shared" si="106"/>
        <v/>
      </c>
      <c r="T1378" s="96" t="str">
        <f t="shared" si="107"/>
        <v/>
      </c>
    </row>
    <row r="1379" spans="1:20" ht="15" customHeight="1">
      <c r="A1379" s="101"/>
      <c r="B1379" s="102"/>
      <c r="C1379" s="102"/>
      <c r="D1379" s="102"/>
      <c r="E1379" s="102"/>
      <c r="F1379" s="102"/>
      <c r="G1379" s="103"/>
      <c r="H1379" s="102"/>
      <c r="I1379" s="49"/>
      <c r="J1379" s="95">
        <f t="shared" si="108"/>
        <v>0</v>
      </c>
      <c r="K1379" s="96">
        <f t="shared" si="109"/>
        <v>0</v>
      </c>
      <c r="L1379" s="96">
        <f>(D1379='SOLICITUD INSCRIPCIÓN'!$D$8)*1</f>
        <v>1</v>
      </c>
      <c r="M1379" s="96">
        <f>(RANK($L1379,$L$2:$L$1500,0)+COUNTIF($L$2:$L1379,L1379)-1)*L1379</f>
        <v>1378</v>
      </c>
      <c r="N1379" s="96">
        <f>((D1379='SOLICITUD INSCRIPCIÓN'!$D$8)*1)*J1379</f>
        <v>0</v>
      </c>
      <c r="O1379" s="96">
        <f>(RANK($N1379,$N$2:$N$1500,0)+COUNTIF($N$2:$N1379,N1379)-1)*N1379</f>
        <v>0</v>
      </c>
      <c r="P1379" s="96">
        <f>((D1379='SOLICITUD INSCRIPCIÓN'!$D$8)*1)*K1379</f>
        <v>0</v>
      </c>
      <c r="Q1379" s="96">
        <f>(RANK($P1379,$P$2:$P$1500,0)+COUNTIF($P$2:$P1379,P1379)-1)*P1379</f>
        <v>0</v>
      </c>
      <c r="R1379" s="96">
        <f t="shared" si="105"/>
        <v>0</v>
      </c>
      <c r="S1379" s="96" t="str">
        <f t="shared" si="106"/>
        <v/>
      </c>
      <c r="T1379" s="96" t="str">
        <f t="shared" si="107"/>
        <v/>
      </c>
    </row>
    <row r="1380" spans="1:20" ht="15" customHeight="1">
      <c r="A1380" s="101"/>
      <c r="B1380" s="102"/>
      <c r="C1380" s="102"/>
      <c r="D1380" s="102"/>
      <c r="E1380" s="102"/>
      <c r="F1380" s="102"/>
      <c r="G1380" s="103"/>
      <c r="H1380" s="102"/>
      <c r="I1380" s="49"/>
      <c r="J1380" s="95">
        <f t="shared" si="108"/>
        <v>0</v>
      </c>
      <c r="K1380" s="96">
        <f t="shared" si="109"/>
        <v>0</v>
      </c>
      <c r="L1380" s="96">
        <f>(D1380='SOLICITUD INSCRIPCIÓN'!$D$8)*1</f>
        <v>1</v>
      </c>
      <c r="M1380" s="96">
        <f>(RANK($L1380,$L$2:$L$1500,0)+COUNTIF($L$2:$L1380,L1380)-1)*L1380</f>
        <v>1379</v>
      </c>
      <c r="N1380" s="96">
        <f>((D1380='SOLICITUD INSCRIPCIÓN'!$D$8)*1)*J1380</f>
        <v>0</v>
      </c>
      <c r="O1380" s="96">
        <f>(RANK($N1380,$N$2:$N$1500,0)+COUNTIF($N$2:$N1380,N1380)-1)*N1380</f>
        <v>0</v>
      </c>
      <c r="P1380" s="96">
        <f>((D1380='SOLICITUD INSCRIPCIÓN'!$D$8)*1)*K1380</f>
        <v>0</v>
      </c>
      <c r="Q1380" s="96">
        <f>(RANK($P1380,$P$2:$P$1500,0)+COUNTIF($P$2:$P1380,P1380)-1)*P1380</f>
        <v>0</v>
      </c>
      <c r="R1380" s="96">
        <f t="shared" si="105"/>
        <v>0</v>
      </c>
      <c r="S1380" s="96" t="str">
        <f t="shared" si="106"/>
        <v/>
      </c>
      <c r="T1380" s="96" t="str">
        <f t="shared" si="107"/>
        <v/>
      </c>
    </row>
    <row r="1381" spans="1:20" ht="15" customHeight="1">
      <c r="A1381" s="101"/>
      <c r="B1381" s="102"/>
      <c r="C1381" s="102"/>
      <c r="D1381" s="102"/>
      <c r="E1381" s="102"/>
      <c r="F1381" s="102"/>
      <c r="G1381" s="103"/>
      <c r="H1381" s="102"/>
      <c r="I1381" s="49"/>
      <c r="J1381" s="95">
        <f t="shared" si="108"/>
        <v>0</v>
      </c>
      <c r="K1381" s="96">
        <f t="shared" si="109"/>
        <v>0</v>
      </c>
      <c r="L1381" s="96">
        <f>(D1381='SOLICITUD INSCRIPCIÓN'!$D$8)*1</f>
        <v>1</v>
      </c>
      <c r="M1381" s="96">
        <f>(RANK($L1381,$L$2:$L$1500,0)+COUNTIF($L$2:$L1381,L1381)-1)*L1381</f>
        <v>1380</v>
      </c>
      <c r="N1381" s="96">
        <f>((D1381='SOLICITUD INSCRIPCIÓN'!$D$8)*1)*J1381</f>
        <v>0</v>
      </c>
      <c r="O1381" s="96">
        <f>(RANK($N1381,$N$2:$N$1500,0)+COUNTIF($N$2:$N1381,N1381)-1)*N1381</f>
        <v>0</v>
      </c>
      <c r="P1381" s="96">
        <f>((D1381='SOLICITUD INSCRIPCIÓN'!$D$8)*1)*K1381</f>
        <v>0</v>
      </c>
      <c r="Q1381" s="96">
        <f>(RANK($P1381,$P$2:$P$1500,0)+COUNTIF($P$2:$P1381,P1381)-1)*P1381</f>
        <v>0</v>
      </c>
      <c r="R1381" s="96">
        <f t="shared" si="105"/>
        <v>0</v>
      </c>
      <c r="S1381" s="96" t="str">
        <f t="shared" si="106"/>
        <v/>
      </c>
      <c r="T1381" s="96" t="str">
        <f t="shared" si="107"/>
        <v/>
      </c>
    </row>
    <row r="1382" spans="1:20" ht="15" customHeight="1">
      <c r="A1382" s="101"/>
      <c r="B1382" s="102"/>
      <c r="C1382" s="102"/>
      <c r="D1382" s="102"/>
      <c r="E1382" s="102"/>
      <c r="F1382" s="102"/>
      <c r="G1382" s="103"/>
      <c r="H1382" s="102"/>
      <c r="I1382" s="49"/>
      <c r="J1382" s="95">
        <f t="shared" si="108"/>
        <v>0</v>
      </c>
      <c r="K1382" s="96">
        <f t="shared" si="109"/>
        <v>0</v>
      </c>
      <c r="L1382" s="96">
        <f>(D1382='SOLICITUD INSCRIPCIÓN'!$D$8)*1</f>
        <v>1</v>
      </c>
      <c r="M1382" s="96">
        <f>(RANK($L1382,$L$2:$L$1500,0)+COUNTIF($L$2:$L1382,L1382)-1)*L1382</f>
        <v>1381</v>
      </c>
      <c r="N1382" s="96">
        <f>((D1382='SOLICITUD INSCRIPCIÓN'!$D$8)*1)*J1382</f>
        <v>0</v>
      </c>
      <c r="O1382" s="96">
        <f>(RANK($N1382,$N$2:$N$1500,0)+COUNTIF($N$2:$N1382,N1382)-1)*N1382</f>
        <v>0</v>
      </c>
      <c r="P1382" s="96">
        <f>((D1382='SOLICITUD INSCRIPCIÓN'!$D$8)*1)*K1382</f>
        <v>0</v>
      </c>
      <c r="Q1382" s="96">
        <f>(RANK($P1382,$P$2:$P$1500,0)+COUNTIF($P$2:$P1382,P1382)-1)*P1382</f>
        <v>0</v>
      </c>
      <c r="R1382" s="96">
        <f t="shared" si="105"/>
        <v>0</v>
      </c>
      <c r="S1382" s="96" t="str">
        <f t="shared" si="106"/>
        <v/>
      </c>
      <c r="T1382" s="96" t="str">
        <f t="shared" si="107"/>
        <v/>
      </c>
    </row>
    <row r="1383" spans="1:20" ht="15" customHeight="1">
      <c r="A1383" s="101"/>
      <c r="B1383" s="102"/>
      <c r="C1383" s="102"/>
      <c r="D1383" s="102"/>
      <c r="E1383" s="102"/>
      <c r="F1383" s="102"/>
      <c r="G1383" s="103"/>
      <c r="H1383" s="102"/>
      <c r="I1383" s="49"/>
      <c r="J1383" s="95">
        <f t="shared" si="108"/>
        <v>0</v>
      </c>
      <c r="K1383" s="96">
        <f t="shared" si="109"/>
        <v>0</v>
      </c>
      <c r="L1383" s="96">
        <f>(D1383='SOLICITUD INSCRIPCIÓN'!$D$8)*1</f>
        <v>1</v>
      </c>
      <c r="M1383" s="96">
        <f>(RANK($L1383,$L$2:$L$1500,0)+COUNTIF($L$2:$L1383,L1383)-1)*L1383</f>
        <v>1382</v>
      </c>
      <c r="N1383" s="96">
        <f>((D1383='SOLICITUD INSCRIPCIÓN'!$D$8)*1)*J1383</f>
        <v>0</v>
      </c>
      <c r="O1383" s="96">
        <f>(RANK($N1383,$N$2:$N$1500,0)+COUNTIF($N$2:$N1383,N1383)-1)*N1383</f>
        <v>0</v>
      </c>
      <c r="P1383" s="96">
        <f>((D1383='SOLICITUD INSCRIPCIÓN'!$D$8)*1)*K1383</f>
        <v>0</v>
      </c>
      <c r="Q1383" s="96">
        <f>(RANK($P1383,$P$2:$P$1500,0)+COUNTIF($P$2:$P1383,P1383)-1)*P1383</f>
        <v>0</v>
      </c>
      <c r="R1383" s="96">
        <f t="shared" si="105"/>
        <v>0</v>
      </c>
      <c r="S1383" s="96" t="str">
        <f t="shared" si="106"/>
        <v/>
      </c>
      <c r="T1383" s="96" t="str">
        <f t="shared" si="107"/>
        <v/>
      </c>
    </row>
    <row r="1384" spans="1:20" ht="15" customHeight="1">
      <c r="A1384" s="101"/>
      <c r="B1384" s="102"/>
      <c r="C1384" s="102"/>
      <c r="D1384" s="102"/>
      <c r="E1384" s="102"/>
      <c r="F1384" s="102"/>
      <c r="G1384" s="103"/>
      <c r="H1384" s="102"/>
      <c r="I1384" s="49"/>
      <c r="J1384" s="95">
        <f t="shared" si="108"/>
        <v>0</v>
      </c>
      <c r="K1384" s="96">
        <f t="shared" si="109"/>
        <v>0</v>
      </c>
      <c r="L1384" s="96">
        <f>(D1384='SOLICITUD INSCRIPCIÓN'!$D$8)*1</f>
        <v>1</v>
      </c>
      <c r="M1384" s="96">
        <f>(RANK($L1384,$L$2:$L$1500,0)+COUNTIF($L$2:$L1384,L1384)-1)*L1384</f>
        <v>1383</v>
      </c>
      <c r="N1384" s="96">
        <f>((D1384='SOLICITUD INSCRIPCIÓN'!$D$8)*1)*J1384</f>
        <v>0</v>
      </c>
      <c r="O1384" s="96">
        <f>(RANK($N1384,$N$2:$N$1500,0)+COUNTIF($N$2:$N1384,N1384)-1)*N1384</f>
        <v>0</v>
      </c>
      <c r="P1384" s="96">
        <f>((D1384='SOLICITUD INSCRIPCIÓN'!$D$8)*1)*K1384</f>
        <v>0</v>
      </c>
      <c r="Q1384" s="96">
        <f>(RANK($P1384,$P$2:$P$1500,0)+COUNTIF($P$2:$P1384,P1384)-1)*P1384</f>
        <v>0</v>
      </c>
      <c r="R1384" s="96">
        <f t="shared" si="105"/>
        <v>0</v>
      </c>
      <c r="S1384" s="96" t="str">
        <f t="shared" si="106"/>
        <v/>
      </c>
      <c r="T1384" s="96" t="str">
        <f t="shared" si="107"/>
        <v/>
      </c>
    </row>
    <row r="1385" spans="1:20" ht="15" customHeight="1">
      <c r="A1385" s="101"/>
      <c r="B1385" s="102"/>
      <c r="C1385" s="102"/>
      <c r="D1385" s="102"/>
      <c r="E1385" s="102"/>
      <c r="F1385" s="102"/>
      <c r="G1385" s="103"/>
      <c r="H1385" s="102"/>
      <c r="I1385" s="49"/>
      <c r="J1385" s="95">
        <f t="shared" si="108"/>
        <v>0</v>
      </c>
      <c r="K1385" s="96">
        <f t="shared" si="109"/>
        <v>0</v>
      </c>
      <c r="L1385" s="96">
        <f>(D1385='SOLICITUD INSCRIPCIÓN'!$D$8)*1</f>
        <v>1</v>
      </c>
      <c r="M1385" s="96">
        <f>(RANK($L1385,$L$2:$L$1500,0)+COUNTIF($L$2:$L1385,L1385)-1)*L1385</f>
        <v>1384</v>
      </c>
      <c r="N1385" s="96">
        <f>((D1385='SOLICITUD INSCRIPCIÓN'!$D$8)*1)*J1385</f>
        <v>0</v>
      </c>
      <c r="O1385" s="96">
        <f>(RANK($N1385,$N$2:$N$1500,0)+COUNTIF($N$2:$N1385,N1385)-1)*N1385</f>
        <v>0</v>
      </c>
      <c r="P1385" s="96">
        <f>((D1385='SOLICITUD INSCRIPCIÓN'!$D$8)*1)*K1385</f>
        <v>0</v>
      </c>
      <c r="Q1385" s="96">
        <f>(RANK($P1385,$P$2:$P$1500,0)+COUNTIF($P$2:$P1385,P1385)-1)*P1385</f>
        <v>0</v>
      </c>
      <c r="R1385" s="96">
        <f t="shared" si="105"/>
        <v>0</v>
      </c>
      <c r="S1385" s="96" t="str">
        <f t="shared" si="106"/>
        <v/>
      </c>
      <c r="T1385" s="96" t="str">
        <f t="shared" si="107"/>
        <v/>
      </c>
    </row>
    <row r="1386" spans="1:20" ht="15" customHeight="1">
      <c r="A1386" s="101"/>
      <c r="B1386" s="102"/>
      <c r="C1386" s="102"/>
      <c r="D1386" s="102"/>
      <c r="E1386" s="102"/>
      <c r="F1386" s="102"/>
      <c r="G1386" s="103"/>
      <c r="H1386" s="102"/>
      <c r="I1386" s="49"/>
      <c r="J1386" s="95">
        <f t="shared" si="108"/>
        <v>0</v>
      </c>
      <c r="K1386" s="96">
        <f t="shared" si="109"/>
        <v>0</v>
      </c>
      <c r="L1386" s="96">
        <f>(D1386='SOLICITUD INSCRIPCIÓN'!$D$8)*1</f>
        <v>1</v>
      </c>
      <c r="M1386" s="96">
        <f>(RANK($L1386,$L$2:$L$1500,0)+COUNTIF($L$2:$L1386,L1386)-1)*L1386</f>
        <v>1385</v>
      </c>
      <c r="N1386" s="96">
        <f>((D1386='SOLICITUD INSCRIPCIÓN'!$D$8)*1)*J1386</f>
        <v>0</v>
      </c>
      <c r="O1386" s="96">
        <f>(RANK($N1386,$N$2:$N$1500,0)+COUNTIF($N$2:$N1386,N1386)-1)*N1386</f>
        <v>0</v>
      </c>
      <c r="P1386" s="96">
        <f>((D1386='SOLICITUD INSCRIPCIÓN'!$D$8)*1)*K1386</f>
        <v>0</v>
      </c>
      <c r="Q1386" s="96">
        <f>(RANK($P1386,$P$2:$P$1500,0)+COUNTIF($P$2:$P1386,P1386)-1)*P1386</f>
        <v>0</v>
      </c>
      <c r="R1386" s="96">
        <f t="shared" si="105"/>
        <v>0</v>
      </c>
      <c r="S1386" s="96" t="str">
        <f t="shared" si="106"/>
        <v/>
      </c>
      <c r="T1386" s="96" t="str">
        <f t="shared" si="107"/>
        <v/>
      </c>
    </row>
    <row r="1387" spans="1:20" ht="15" customHeight="1">
      <c r="A1387" s="101"/>
      <c r="B1387" s="102"/>
      <c r="C1387" s="102"/>
      <c r="D1387" s="102"/>
      <c r="E1387" s="102"/>
      <c r="F1387" s="102"/>
      <c r="G1387" s="103"/>
      <c r="H1387" s="102"/>
      <c r="I1387" s="49"/>
      <c r="J1387" s="95">
        <f t="shared" si="108"/>
        <v>0</v>
      </c>
      <c r="K1387" s="96">
        <f t="shared" si="109"/>
        <v>0</v>
      </c>
      <c r="L1387" s="96">
        <f>(D1387='SOLICITUD INSCRIPCIÓN'!$D$8)*1</f>
        <v>1</v>
      </c>
      <c r="M1387" s="96">
        <f>(RANK($L1387,$L$2:$L$1500,0)+COUNTIF($L$2:$L1387,L1387)-1)*L1387</f>
        <v>1386</v>
      </c>
      <c r="N1387" s="96">
        <f>((D1387='SOLICITUD INSCRIPCIÓN'!$D$8)*1)*J1387</f>
        <v>0</v>
      </c>
      <c r="O1387" s="96">
        <f>(RANK($N1387,$N$2:$N$1500,0)+COUNTIF($N$2:$N1387,N1387)-1)*N1387</f>
        <v>0</v>
      </c>
      <c r="P1387" s="96">
        <f>((D1387='SOLICITUD INSCRIPCIÓN'!$D$8)*1)*K1387</f>
        <v>0</v>
      </c>
      <c r="Q1387" s="96">
        <f>(RANK($P1387,$P$2:$P$1500,0)+COUNTIF($P$2:$P1387,P1387)-1)*P1387</f>
        <v>0</v>
      </c>
      <c r="R1387" s="96">
        <f t="shared" si="105"/>
        <v>0</v>
      </c>
      <c r="S1387" s="96" t="str">
        <f t="shared" si="106"/>
        <v/>
      </c>
      <c r="T1387" s="96" t="str">
        <f t="shared" si="107"/>
        <v/>
      </c>
    </row>
    <row r="1388" spans="1:20" ht="15" customHeight="1">
      <c r="A1388" s="101"/>
      <c r="B1388" s="102"/>
      <c r="C1388" s="102"/>
      <c r="D1388" s="102"/>
      <c r="E1388" s="102"/>
      <c r="F1388" s="102"/>
      <c r="G1388" s="103"/>
      <c r="H1388" s="102"/>
      <c r="I1388" s="49"/>
      <c r="J1388" s="95">
        <f t="shared" si="108"/>
        <v>0</v>
      </c>
      <c r="K1388" s="96">
        <f t="shared" si="109"/>
        <v>0</v>
      </c>
      <c r="L1388" s="96">
        <f>(D1388='SOLICITUD INSCRIPCIÓN'!$D$8)*1</f>
        <v>1</v>
      </c>
      <c r="M1388" s="96">
        <f>(RANK($L1388,$L$2:$L$1500,0)+COUNTIF($L$2:$L1388,L1388)-1)*L1388</f>
        <v>1387</v>
      </c>
      <c r="N1388" s="96">
        <f>((D1388='SOLICITUD INSCRIPCIÓN'!$D$8)*1)*J1388</f>
        <v>0</v>
      </c>
      <c r="O1388" s="96">
        <f>(RANK($N1388,$N$2:$N$1500,0)+COUNTIF($N$2:$N1388,N1388)-1)*N1388</f>
        <v>0</v>
      </c>
      <c r="P1388" s="96">
        <f>((D1388='SOLICITUD INSCRIPCIÓN'!$D$8)*1)*K1388</f>
        <v>0</v>
      </c>
      <c r="Q1388" s="96">
        <f>(RANK($P1388,$P$2:$P$1500,0)+COUNTIF($P$2:$P1388,P1388)-1)*P1388</f>
        <v>0</v>
      </c>
      <c r="R1388" s="96">
        <f t="shared" si="105"/>
        <v>0</v>
      </c>
      <c r="S1388" s="96" t="str">
        <f t="shared" si="106"/>
        <v/>
      </c>
      <c r="T1388" s="96" t="str">
        <f t="shared" si="107"/>
        <v/>
      </c>
    </row>
    <row r="1389" spans="1:20" ht="15" customHeight="1">
      <c r="A1389" s="101"/>
      <c r="B1389" s="102"/>
      <c r="C1389" s="102"/>
      <c r="D1389" s="102"/>
      <c r="E1389" s="102"/>
      <c r="F1389" s="102"/>
      <c r="G1389" s="103"/>
      <c r="H1389" s="102"/>
      <c r="I1389" s="49"/>
      <c r="J1389" s="95">
        <f t="shared" si="108"/>
        <v>0</v>
      </c>
      <c r="K1389" s="96">
        <f t="shared" si="109"/>
        <v>0</v>
      </c>
      <c r="L1389" s="96">
        <f>(D1389='SOLICITUD INSCRIPCIÓN'!$D$8)*1</f>
        <v>1</v>
      </c>
      <c r="M1389" s="96">
        <f>(RANK($L1389,$L$2:$L$1500,0)+COUNTIF($L$2:$L1389,L1389)-1)*L1389</f>
        <v>1388</v>
      </c>
      <c r="N1389" s="96">
        <f>((D1389='SOLICITUD INSCRIPCIÓN'!$D$8)*1)*J1389</f>
        <v>0</v>
      </c>
      <c r="O1389" s="96">
        <f>(RANK($N1389,$N$2:$N$1500,0)+COUNTIF($N$2:$N1389,N1389)-1)*N1389</f>
        <v>0</v>
      </c>
      <c r="P1389" s="96">
        <f>((D1389='SOLICITUD INSCRIPCIÓN'!$D$8)*1)*K1389</f>
        <v>0</v>
      </c>
      <c r="Q1389" s="96">
        <f>(RANK($P1389,$P$2:$P$1500,0)+COUNTIF($P$2:$P1389,P1389)-1)*P1389</f>
        <v>0</v>
      </c>
      <c r="R1389" s="96">
        <f t="shared" si="105"/>
        <v>0</v>
      </c>
      <c r="S1389" s="96" t="str">
        <f t="shared" si="106"/>
        <v/>
      </c>
      <c r="T1389" s="96" t="str">
        <f t="shared" si="107"/>
        <v/>
      </c>
    </row>
    <row r="1390" spans="1:20" ht="15" customHeight="1">
      <c r="A1390" s="101"/>
      <c r="B1390" s="102"/>
      <c r="C1390" s="102"/>
      <c r="D1390" s="102"/>
      <c r="E1390" s="102"/>
      <c r="F1390" s="102"/>
      <c r="G1390" s="103"/>
      <c r="H1390" s="102"/>
      <c r="I1390" s="49"/>
      <c r="J1390" s="95">
        <f t="shared" si="108"/>
        <v>0</v>
      </c>
      <c r="K1390" s="96">
        <f t="shared" si="109"/>
        <v>0</v>
      </c>
      <c r="L1390" s="96">
        <f>(D1390='SOLICITUD INSCRIPCIÓN'!$D$8)*1</f>
        <v>1</v>
      </c>
      <c r="M1390" s="96">
        <f>(RANK($L1390,$L$2:$L$1500,0)+COUNTIF($L$2:$L1390,L1390)-1)*L1390</f>
        <v>1389</v>
      </c>
      <c r="N1390" s="96">
        <f>((D1390='SOLICITUD INSCRIPCIÓN'!$D$8)*1)*J1390</f>
        <v>0</v>
      </c>
      <c r="O1390" s="96">
        <f>(RANK($N1390,$N$2:$N$1500,0)+COUNTIF($N$2:$N1390,N1390)-1)*N1390</f>
        <v>0</v>
      </c>
      <c r="P1390" s="96">
        <f>((D1390='SOLICITUD INSCRIPCIÓN'!$D$8)*1)*K1390</f>
        <v>0</v>
      </c>
      <c r="Q1390" s="96">
        <f>(RANK($P1390,$P$2:$P$1500,0)+COUNTIF($P$2:$P1390,P1390)-1)*P1390</f>
        <v>0</v>
      </c>
      <c r="R1390" s="96">
        <f t="shared" si="105"/>
        <v>0</v>
      </c>
      <c r="S1390" s="96" t="str">
        <f t="shared" si="106"/>
        <v/>
      </c>
      <c r="T1390" s="96" t="str">
        <f t="shared" si="107"/>
        <v/>
      </c>
    </row>
    <row r="1391" spans="1:20" ht="15" customHeight="1">
      <c r="A1391" s="101"/>
      <c r="B1391" s="102"/>
      <c r="C1391" s="102"/>
      <c r="D1391" s="102"/>
      <c r="E1391" s="102"/>
      <c r="F1391" s="102"/>
      <c r="G1391" s="103"/>
      <c r="H1391" s="102"/>
      <c r="I1391" s="49"/>
      <c r="J1391" s="95">
        <f t="shared" si="108"/>
        <v>0</v>
      </c>
      <c r="K1391" s="96">
        <f t="shared" si="109"/>
        <v>0</v>
      </c>
      <c r="L1391" s="96">
        <f>(D1391='SOLICITUD INSCRIPCIÓN'!$D$8)*1</f>
        <v>1</v>
      </c>
      <c r="M1391" s="96">
        <f>(RANK($L1391,$L$2:$L$1500,0)+COUNTIF($L$2:$L1391,L1391)-1)*L1391</f>
        <v>1390</v>
      </c>
      <c r="N1391" s="96">
        <f>((D1391='SOLICITUD INSCRIPCIÓN'!$D$8)*1)*J1391</f>
        <v>0</v>
      </c>
      <c r="O1391" s="96">
        <f>(RANK($N1391,$N$2:$N$1500,0)+COUNTIF($N$2:$N1391,N1391)-1)*N1391</f>
        <v>0</v>
      </c>
      <c r="P1391" s="96">
        <f>((D1391='SOLICITUD INSCRIPCIÓN'!$D$8)*1)*K1391</f>
        <v>0</v>
      </c>
      <c r="Q1391" s="96">
        <f>(RANK($P1391,$P$2:$P$1500,0)+COUNTIF($P$2:$P1391,P1391)-1)*P1391</f>
        <v>0</v>
      </c>
      <c r="R1391" s="96">
        <f t="shared" si="105"/>
        <v>0</v>
      </c>
      <c r="S1391" s="96" t="str">
        <f t="shared" si="106"/>
        <v/>
      </c>
      <c r="T1391" s="96" t="str">
        <f t="shared" si="107"/>
        <v/>
      </c>
    </row>
    <row r="1392" spans="1:20" ht="15" customHeight="1">
      <c r="A1392" s="101"/>
      <c r="B1392" s="102"/>
      <c r="C1392" s="102"/>
      <c r="D1392" s="102"/>
      <c r="E1392" s="102"/>
      <c r="F1392" s="102"/>
      <c r="G1392" s="103"/>
      <c r="H1392" s="102"/>
      <c r="I1392" s="49"/>
      <c r="J1392" s="95">
        <f t="shared" si="108"/>
        <v>0</v>
      </c>
      <c r="K1392" s="96">
        <f t="shared" si="109"/>
        <v>0</v>
      </c>
      <c r="L1392" s="96">
        <f>(D1392='SOLICITUD INSCRIPCIÓN'!$D$8)*1</f>
        <v>1</v>
      </c>
      <c r="M1392" s="96">
        <f>(RANK($L1392,$L$2:$L$1500,0)+COUNTIF($L$2:$L1392,L1392)-1)*L1392</f>
        <v>1391</v>
      </c>
      <c r="N1392" s="96">
        <f>((D1392='SOLICITUD INSCRIPCIÓN'!$D$8)*1)*J1392</f>
        <v>0</v>
      </c>
      <c r="O1392" s="96">
        <f>(RANK($N1392,$N$2:$N$1500,0)+COUNTIF($N$2:$N1392,N1392)-1)*N1392</f>
        <v>0</v>
      </c>
      <c r="P1392" s="96">
        <f>((D1392='SOLICITUD INSCRIPCIÓN'!$D$8)*1)*K1392</f>
        <v>0</v>
      </c>
      <c r="Q1392" s="96">
        <f>(RANK($P1392,$P$2:$P$1500,0)+COUNTIF($P$2:$P1392,P1392)-1)*P1392</f>
        <v>0</v>
      </c>
      <c r="R1392" s="96">
        <f t="shared" si="105"/>
        <v>0</v>
      </c>
      <c r="S1392" s="96" t="str">
        <f t="shared" si="106"/>
        <v/>
      </c>
      <c r="T1392" s="96" t="str">
        <f t="shared" si="107"/>
        <v/>
      </c>
    </row>
    <row r="1393" spans="1:20" ht="15" customHeight="1">
      <c r="A1393" s="101"/>
      <c r="B1393" s="102"/>
      <c r="C1393" s="102"/>
      <c r="D1393" s="102"/>
      <c r="E1393" s="102"/>
      <c r="F1393" s="102"/>
      <c r="G1393" s="103"/>
      <c r="H1393" s="102"/>
      <c r="I1393" s="49"/>
      <c r="J1393" s="95">
        <f t="shared" si="108"/>
        <v>0</v>
      </c>
      <c r="K1393" s="96">
        <f t="shared" si="109"/>
        <v>0</v>
      </c>
      <c r="L1393" s="96">
        <f>(D1393='SOLICITUD INSCRIPCIÓN'!$D$8)*1</f>
        <v>1</v>
      </c>
      <c r="M1393" s="96">
        <f>(RANK($L1393,$L$2:$L$1500,0)+COUNTIF($L$2:$L1393,L1393)-1)*L1393</f>
        <v>1392</v>
      </c>
      <c r="N1393" s="96">
        <f>((D1393='SOLICITUD INSCRIPCIÓN'!$D$8)*1)*J1393</f>
        <v>0</v>
      </c>
      <c r="O1393" s="96">
        <f>(RANK($N1393,$N$2:$N$1500,0)+COUNTIF($N$2:$N1393,N1393)-1)*N1393</f>
        <v>0</v>
      </c>
      <c r="P1393" s="96">
        <f>((D1393='SOLICITUD INSCRIPCIÓN'!$D$8)*1)*K1393</f>
        <v>0</v>
      </c>
      <c r="Q1393" s="96">
        <f>(RANK($P1393,$P$2:$P$1500,0)+COUNTIF($P$2:$P1393,P1393)-1)*P1393</f>
        <v>0</v>
      </c>
      <c r="R1393" s="96">
        <f t="shared" si="105"/>
        <v>0</v>
      </c>
      <c r="S1393" s="96" t="str">
        <f t="shared" si="106"/>
        <v/>
      </c>
      <c r="T1393" s="96" t="str">
        <f t="shared" si="107"/>
        <v/>
      </c>
    </row>
    <row r="1394" spans="1:20" ht="15" customHeight="1">
      <c r="A1394" s="101"/>
      <c r="B1394" s="102"/>
      <c r="C1394" s="102"/>
      <c r="D1394" s="102"/>
      <c r="E1394" s="102"/>
      <c r="F1394" s="102"/>
      <c r="G1394" s="103"/>
      <c r="H1394" s="102"/>
      <c r="I1394" s="49"/>
      <c r="J1394" s="95">
        <f t="shared" si="108"/>
        <v>0</v>
      </c>
      <c r="K1394" s="96">
        <f t="shared" si="109"/>
        <v>0</v>
      </c>
      <c r="L1394" s="96">
        <f>(D1394='SOLICITUD INSCRIPCIÓN'!$D$8)*1</f>
        <v>1</v>
      </c>
      <c r="M1394" s="96">
        <f>(RANK($L1394,$L$2:$L$1500,0)+COUNTIF($L$2:$L1394,L1394)-1)*L1394</f>
        <v>1393</v>
      </c>
      <c r="N1394" s="96">
        <f>((D1394='SOLICITUD INSCRIPCIÓN'!$D$8)*1)*J1394</f>
        <v>0</v>
      </c>
      <c r="O1394" s="96">
        <f>(RANK($N1394,$N$2:$N$1500,0)+COUNTIF($N$2:$N1394,N1394)-1)*N1394</f>
        <v>0</v>
      </c>
      <c r="P1394" s="96">
        <f>((D1394='SOLICITUD INSCRIPCIÓN'!$D$8)*1)*K1394</f>
        <v>0</v>
      </c>
      <c r="Q1394" s="96">
        <f>(RANK($P1394,$P$2:$P$1500,0)+COUNTIF($P$2:$P1394,P1394)-1)*P1394</f>
        <v>0</v>
      </c>
      <c r="R1394" s="96">
        <f t="shared" si="105"/>
        <v>0</v>
      </c>
      <c r="S1394" s="96" t="str">
        <f t="shared" si="106"/>
        <v/>
      </c>
      <c r="T1394" s="96" t="str">
        <f t="shared" si="107"/>
        <v/>
      </c>
    </row>
    <row r="1395" spans="1:20" ht="15" customHeight="1">
      <c r="A1395" s="101"/>
      <c r="B1395" s="102"/>
      <c r="C1395" s="102"/>
      <c r="D1395" s="102"/>
      <c r="E1395" s="102"/>
      <c r="F1395" s="102"/>
      <c r="G1395" s="103"/>
      <c r="H1395" s="102"/>
      <c r="I1395" s="49"/>
      <c r="J1395" s="95">
        <f t="shared" si="108"/>
        <v>0</v>
      </c>
      <c r="K1395" s="96">
        <f t="shared" si="109"/>
        <v>0</v>
      </c>
      <c r="L1395" s="96">
        <f>(D1395='SOLICITUD INSCRIPCIÓN'!$D$8)*1</f>
        <v>1</v>
      </c>
      <c r="M1395" s="96">
        <f>(RANK($L1395,$L$2:$L$1500,0)+COUNTIF($L$2:$L1395,L1395)-1)*L1395</f>
        <v>1394</v>
      </c>
      <c r="N1395" s="96">
        <f>((D1395='SOLICITUD INSCRIPCIÓN'!$D$8)*1)*J1395</f>
        <v>0</v>
      </c>
      <c r="O1395" s="96">
        <f>(RANK($N1395,$N$2:$N$1500,0)+COUNTIF($N$2:$N1395,N1395)-1)*N1395</f>
        <v>0</v>
      </c>
      <c r="P1395" s="96">
        <f>((D1395='SOLICITUD INSCRIPCIÓN'!$D$8)*1)*K1395</f>
        <v>0</v>
      </c>
      <c r="Q1395" s="96">
        <f>(RANK($P1395,$P$2:$P$1500,0)+COUNTIF($P$2:$P1395,P1395)-1)*P1395</f>
        <v>0</v>
      </c>
      <c r="R1395" s="96">
        <f t="shared" si="105"/>
        <v>0</v>
      </c>
      <c r="S1395" s="96" t="str">
        <f t="shared" si="106"/>
        <v/>
      </c>
      <c r="T1395" s="96" t="str">
        <f t="shared" si="107"/>
        <v/>
      </c>
    </row>
    <row r="1396" spans="1:20" ht="15" customHeight="1">
      <c r="A1396" s="101"/>
      <c r="B1396" s="102"/>
      <c r="C1396" s="102"/>
      <c r="D1396" s="102"/>
      <c r="E1396" s="102"/>
      <c r="F1396" s="102"/>
      <c r="G1396" s="103"/>
      <c r="H1396" s="102"/>
      <c r="I1396" s="49"/>
      <c r="J1396" s="95">
        <f t="shared" si="108"/>
        <v>0</v>
      </c>
      <c r="K1396" s="96">
        <f t="shared" si="109"/>
        <v>0</v>
      </c>
      <c r="L1396" s="96">
        <f>(D1396='SOLICITUD INSCRIPCIÓN'!$D$8)*1</f>
        <v>1</v>
      </c>
      <c r="M1396" s="96">
        <f>(RANK($L1396,$L$2:$L$1500,0)+COUNTIF($L$2:$L1396,L1396)-1)*L1396</f>
        <v>1395</v>
      </c>
      <c r="N1396" s="96">
        <f>((D1396='SOLICITUD INSCRIPCIÓN'!$D$8)*1)*J1396</f>
        <v>0</v>
      </c>
      <c r="O1396" s="96">
        <f>(RANK($N1396,$N$2:$N$1500,0)+COUNTIF($N$2:$N1396,N1396)-1)*N1396</f>
        <v>0</v>
      </c>
      <c r="P1396" s="96">
        <f>((D1396='SOLICITUD INSCRIPCIÓN'!$D$8)*1)*K1396</f>
        <v>0</v>
      </c>
      <c r="Q1396" s="96">
        <f>(RANK($P1396,$P$2:$P$1500,0)+COUNTIF($P$2:$P1396,P1396)-1)*P1396</f>
        <v>0</v>
      </c>
      <c r="R1396" s="96">
        <f t="shared" si="105"/>
        <v>0</v>
      </c>
      <c r="S1396" s="96" t="str">
        <f t="shared" si="106"/>
        <v/>
      </c>
      <c r="T1396" s="96" t="str">
        <f t="shared" si="107"/>
        <v/>
      </c>
    </row>
    <row r="1397" spans="1:20" ht="15" customHeight="1">
      <c r="A1397" s="101"/>
      <c r="B1397" s="102"/>
      <c r="C1397" s="102"/>
      <c r="D1397" s="102"/>
      <c r="E1397" s="102"/>
      <c r="F1397" s="102"/>
      <c r="G1397" s="103"/>
      <c r="H1397" s="102"/>
      <c r="I1397" s="49"/>
      <c r="J1397" s="95">
        <f t="shared" si="108"/>
        <v>0</v>
      </c>
      <c r="K1397" s="96">
        <f t="shared" si="109"/>
        <v>0</v>
      </c>
      <c r="L1397" s="96">
        <f>(D1397='SOLICITUD INSCRIPCIÓN'!$D$8)*1</f>
        <v>1</v>
      </c>
      <c r="M1397" s="96">
        <f>(RANK($L1397,$L$2:$L$1500,0)+COUNTIF($L$2:$L1397,L1397)-1)*L1397</f>
        <v>1396</v>
      </c>
      <c r="N1397" s="96">
        <f>((D1397='SOLICITUD INSCRIPCIÓN'!$D$8)*1)*J1397</f>
        <v>0</v>
      </c>
      <c r="O1397" s="96">
        <f>(RANK($N1397,$N$2:$N$1500,0)+COUNTIF($N$2:$N1397,N1397)-1)*N1397</f>
        <v>0</v>
      </c>
      <c r="P1397" s="96">
        <f>((D1397='SOLICITUD INSCRIPCIÓN'!$D$8)*1)*K1397</f>
        <v>0</v>
      </c>
      <c r="Q1397" s="96">
        <f>(RANK($P1397,$P$2:$P$1500,0)+COUNTIF($P$2:$P1397,P1397)-1)*P1397</f>
        <v>0</v>
      </c>
      <c r="R1397" s="96">
        <f t="shared" si="105"/>
        <v>0</v>
      </c>
      <c r="S1397" s="96" t="str">
        <f t="shared" si="106"/>
        <v/>
      </c>
      <c r="T1397" s="96" t="str">
        <f t="shared" si="107"/>
        <v/>
      </c>
    </row>
    <row r="1398" spans="1:20" ht="15" customHeight="1">
      <c r="A1398" s="101"/>
      <c r="B1398" s="102"/>
      <c r="C1398" s="102"/>
      <c r="D1398" s="102"/>
      <c r="E1398" s="102"/>
      <c r="F1398" s="102"/>
      <c r="G1398" s="103"/>
      <c r="H1398" s="102"/>
      <c r="I1398" s="49"/>
      <c r="J1398" s="95">
        <f t="shared" si="108"/>
        <v>0</v>
      </c>
      <c r="K1398" s="96">
        <f t="shared" si="109"/>
        <v>0</v>
      </c>
      <c r="L1398" s="96">
        <f>(D1398='SOLICITUD INSCRIPCIÓN'!$D$8)*1</f>
        <v>1</v>
      </c>
      <c r="M1398" s="96">
        <f>(RANK($L1398,$L$2:$L$1500,0)+COUNTIF($L$2:$L1398,L1398)-1)*L1398</f>
        <v>1397</v>
      </c>
      <c r="N1398" s="96">
        <f>((D1398='SOLICITUD INSCRIPCIÓN'!$D$8)*1)*J1398</f>
        <v>0</v>
      </c>
      <c r="O1398" s="96">
        <f>(RANK($N1398,$N$2:$N$1500,0)+COUNTIF($N$2:$N1398,N1398)-1)*N1398</f>
        <v>0</v>
      </c>
      <c r="P1398" s="96">
        <f>((D1398='SOLICITUD INSCRIPCIÓN'!$D$8)*1)*K1398</f>
        <v>0</v>
      </c>
      <c r="Q1398" s="96">
        <f>(RANK($P1398,$P$2:$P$1500,0)+COUNTIF($P$2:$P1398,P1398)-1)*P1398</f>
        <v>0</v>
      </c>
      <c r="R1398" s="96">
        <f t="shared" si="105"/>
        <v>0</v>
      </c>
      <c r="S1398" s="96" t="str">
        <f t="shared" si="106"/>
        <v/>
      </c>
      <c r="T1398" s="96" t="str">
        <f t="shared" si="107"/>
        <v/>
      </c>
    </row>
    <row r="1399" spans="1:20" ht="15" customHeight="1">
      <c r="A1399" s="101"/>
      <c r="B1399" s="102"/>
      <c r="C1399" s="102"/>
      <c r="D1399" s="102"/>
      <c r="E1399" s="102"/>
      <c r="F1399" s="102"/>
      <c r="G1399" s="103"/>
      <c r="H1399" s="102"/>
      <c r="I1399" s="49"/>
      <c r="J1399" s="95">
        <f t="shared" si="108"/>
        <v>0</v>
      </c>
      <c r="K1399" s="96">
        <f t="shared" si="109"/>
        <v>0</v>
      </c>
      <c r="L1399" s="96">
        <f>(D1399='SOLICITUD INSCRIPCIÓN'!$D$8)*1</f>
        <v>1</v>
      </c>
      <c r="M1399" s="96">
        <f>(RANK($L1399,$L$2:$L$1500,0)+COUNTIF($L$2:$L1399,L1399)-1)*L1399</f>
        <v>1398</v>
      </c>
      <c r="N1399" s="96">
        <f>((D1399='SOLICITUD INSCRIPCIÓN'!$D$8)*1)*J1399</f>
        <v>0</v>
      </c>
      <c r="O1399" s="96">
        <f>(RANK($N1399,$N$2:$N$1500,0)+COUNTIF($N$2:$N1399,N1399)-1)*N1399</f>
        <v>0</v>
      </c>
      <c r="P1399" s="96">
        <f>((D1399='SOLICITUD INSCRIPCIÓN'!$D$8)*1)*K1399</f>
        <v>0</v>
      </c>
      <c r="Q1399" s="96">
        <f>(RANK($P1399,$P$2:$P$1500,0)+COUNTIF($P$2:$P1399,P1399)-1)*P1399</f>
        <v>0</v>
      </c>
      <c r="R1399" s="96">
        <f t="shared" si="105"/>
        <v>0</v>
      </c>
      <c r="S1399" s="96" t="str">
        <f t="shared" si="106"/>
        <v/>
      </c>
      <c r="T1399" s="96" t="str">
        <f t="shared" si="107"/>
        <v/>
      </c>
    </row>
    <row r="1400" spans="1:20" ht="15" customHeight="1">
      <c r="A1400" s="101"/>
      <c r="B1400" s="102"/>
      <c r="C1400" s="102"/>
      <c r="D1400" s="102"/>
      <c r="E1400" s="102"/>
      <c r="F1400" s="102"/>
      <c r="G1400" s="103"/>
      <c r="H1400" s="102"/>
      <c r="I1400" s="49"/>
      <c r="J1400" s="95">
        <f t="shared" si="108"/>
        <v>0</v>
      </c>
      <c r="K1400" s="96">
        <f t="shared" si="109"/>
        <v>0</v>
      </c>
      <c r="L1400" s="96">
        <f>(D1400='SOLICITUD INSCRIPCIÓN'!$D$8)*1</f>
        <v>1</v>
      </c>
      <c r="M1400" s="96">
        <f>(RANK($L1400,$L$2:$L$1500,0)+COUNTIF($L$2:$L1400,L1400)-1)*L1400</f>
        <v>1399</v>
      </c>
      <c r="N1400" s="96">
        <f>((D1400='SOLICITUD INSCRIPCIÓN'!$D$8)*1)*J1400</f>
        <v>0</v>
      </c>
      <c r="O1400" s="96">
        <f>(RANK($N1400,$N$2:$N$1500,0)+COUNTIF($N$2:$N1400,N1400)-1)*N1400</f>
        <v>0</v>
      </c>
      <c r="P1400" s="96">
        <f>((D1400='SOLICITUD INSCRIPCIÓN'!$D$8)*1)*K1400</f>
        <v>0</v>
      </c>
      <c r="Q1400" s="96">
        <f>(RANK($P1400,$P$2:$P$1500,0)+COUNTIF($P$2:$P1400,P1400)-1)*P1400</f>
        <v>0</v>
      </c>
      <c r="R1400" s="96">
        <f t="shared" si="105"/>
        <v>0</v>
      </c>
      <c r="S1400" s="96" t="str">
        <f t="shared" si="106"/>
        <v/>
      </c>
      <c r="T1400" s="96" t="str">
        <f t="shared" si="107"/>
        <v/>
      </c>
    </row>
    <row r="1401" spans="1:20" ht="15" customHeight="1">
      <c r="A1401" s="101"/>
      <c r="B1401" s="102"/>
      <c r="C1401" s="102"/>
      <c r="D1401" s="102"/>
      <c r="E1401" s="102"/>
      <c r="F1401" s="102"/>
      <c r="G1401" s="103"/>
      <c r="H1401" s="102"/>
      <c r="I1401" s="49"/>
      <c r="J1401" s="95">
        <f t="shared" si="108"/>
        <v>0</v>
      </c>
      <c r="K1401" s="96">
        <f t="shared" si="109"/>
        <v>0</v>
      </c>
      <c r="L1401" s="96">
        <f>(D1401='SOLICITUD INSCRIPCIÓN'!$D$8)*1</f>
        <v>1</v>
      </c>
      <c r="M1401" s="96">
        <f>(RANK($L1401,$L$2:$L$1500,0)+COUNTIF($L$2:$L1401,L1401)-1)*L1401</f>
        <v>1400</v>
      </c>
      <c r="N1401" s="96">
        <f>((D1401='SOLICITUD INSCRIPCIÓN'!$D$8)*1)*J1401</f>
        <v>0</v>
      </c>
      <c r="O1401" s="96">
        <f>(RANK($N1401,$N$2:$N$1500,0)+COUNTIF($N$2:$N1401,N1401)-1)*N1401</f>
        <v>0</v>
      </c>
      <c r="P1401" s="96">
        <f>((D1401='SOLICITUD INSCRIPCIÓN'!$D$8)*1)*K1401</f>
        <v>0</v>
      </c>
      <c r="Q1401" s="96">
        <f>(RANK($P1401,$P$2:$P$1500,0)+COUNTIF($P$2:$P1401,P1401)-1)*P1401</f>
        <v>0</v>
      </c>
      <c r="R1401" s="96">
        <f t="shared" si="105"/>
        <v>0</v>
      </c>
      <c r="S1401" s="96" t="str">
        <f t="shared" si="106"/>
        <v/>
      </c>
      <c r="T1401" s="96" t="str">
        <f t="shared" si="107"/>
        <v/>
      </c>
    </row>
    <row r="1402" spans="1:20" ht="15" customHeight="1">
      <c r="A1402" s="101"/>
      <c r="B1402" s="102"/>
      <c r="C1402" s="102"/>
      <c r="D1402" s="102"/>
      <c r="E1402" s="102"/>
      <c r="F1402" s="102"/>
      <c r="G1402" s="103"/>
      <c r="H1402" s="102"/>
      <c r="I1402" s="49"/>
      <c r="J1402" s="95">
        <f t="shared" si="108"/>
        <v>0</v>
      </c>
      <c r="K1402" s="96">
        <f t="shared" si="109"/>
        <v>0</v>
      </c>
      <c r="L1402" s="96">
        <f>(D1402='SOLICITUD INSCRIPCIÓN'!$D$8)*1</f>
        <v>1</v>
      </c>
      <c r="M1402" s="96">
        <f>(RANK($L1402,$L$2:$L$1500,0)+COUNTIF($L$2:$L1402,L1402)-1)*L1402</f>
        <v>1401</v>
      </c>
      <c r="N1402" s="96">
        <f>((D1402='SOLICITUD INSCRIPCIÓN'!$D$8)*1)*J1402</f>
        <v>0</v>
      </c>
      <c r="O1402" s="96">
        <f>(RANK($N1402,$N$2:$N$1500,0)+COUNTIF($N$2:$N1402,N1402)-1)*N1402</f>
        <v>0</v>
      </c>
      <c r="P1402" s="96">
        <f>((D1402='SOLICITUD INSCRIPCIÓN'!$D$8)*1)*K1402</f>
        <v>0</v>
      </c>
      <c r="Q1402" s="96">
        <f>(RANK($P1402,$P$2:$P$1500,0)+COUNTIF($P$2:$P1402,P1402)-1)*P1402</f>
        <v>0</v>
      </c>
      <c r="R1402" s="96">
        <f t="shared" si="105"/>
        <v>0</v>
      </c>
      <c r="S1402" s="96" t="str">
        <f t="shared" si="106"/>
        <v/>
      </c>
      <c r="T1402" s="96" t="str">
        <f t="shared" si="107"/>
        <v/>
      </c>
    </row>
    <row r="1403" spans="1:20" ht="15" customHeight="1">
      <c r="A1403" s="101"/>
      <c r="B1403" s="102"/>
      <c r="C1403" s="102"/>
      <c r="D1403" s="102"/>
      <c r="E1403" s="102"/>
      <c r="F1403" s="102"/>
      <c r="G1403" s="103"/>
      <c r="H1403" s="102"/>
      <c r="I1403" s="49"/>
      <c r="J1403" s="95">
        <f t="shared" si="108"/>
        <v>0</v>
      </c>
      <c r="K1403" s="96">
        <f t="shared" si="109"/>
        <v>0</v>
      </c>
      <c r="L1403" s="96">
        <f>(D1403='SOLICITUD INSCRIPCIÓN'!$D$8)*1</f>
        <v>1</v>
      </c>
      <c r="M1403" s="96">
        <f>(RANK($L1403,$L$2:$L$1500,0)+COUNTIF($L$2:$L1403,L1403)-1)*L1403</f>
        <v>1402</v>
      </c>
      <c r="N1403" s="96">
        <f>((D1403='SOLICITUD INSCRIPCIÓN'!$D$8)*1)*J1403</f>
        <v>0</v>
      </c>
      <c r="O1403" s="96">
        <f>(RANK($N1403,$N$2:$N$1500,0)+COUNTIF($N$2:$N1403,N1403)-1)*N1403</f>
        <v>0</v>
      </c>
      <c r="P1403" s="96">
        <f>((D1403='SOLICITUD INSCRIPCIÓN'!$D$8)*1)*K1403</f>
        <v>0</v>
      </c>
      <c r="Q1403" s="96">
        <f>(RANK($P1403,$P$2:$P$1500,0)+COUNTIF($P$2:$P1403,P1403)-1)*P1403</f>
        <v>0</v>
      </c>
      <c r="R1403" s="96">
        <f t="shared" si="105"/>
        <v>0</v>
      </c>
      <c r="S1403" s="96" t="str">
        <f t="shared" si="106"/>
        <v/>
      </c>
      <c r="T1403" s="96" t="str">
        <f t="shared" si="107"/>
        <v/>
      </c>
    </row>
    <row r="1404" spans="1:20" ht="15" customHeight="1">
      <c r="A1404" s="101"/>
      <c r="B1404" s="102"/>
      <c r="C1404" s="102"/>
      <c r="D1404" s="102"/>
      <c r="E1404" s="102"/>
      <c r="F1404" s="102"/>
      <c r="G1404" s="103"/>
      <c r="H1404" s="102"/>
      <c r="I1404" s="49"/>
      <c r="J1404" s="95">
        <f t="shared" si="108"/>
        <v>0</v>
      </c>
      <c r="K1404" s="96">
        <f t="shared" si="109"/>
        <v>0</v>
      </c>
      <c r="L1404" s="96">
        <f>(D1404='SOLICITUD INSCRIPCIÓN'!$D$8)*1</f>
        <v>1</v>
      </c>
      <c r="M1404" s="96">
        <f>(RANK($L1404,$L$2:$L$1500,0)+COUNTIF($L$2:$L1404,L1404)-1)*L1404</f>
        <v>1403</v>
      </c>
      <c r="N1404" s="96">
        <f>((D1404='SOLICITUD INSCRIPCIÓN'!$D$8)*1)*J1404</f>
        <v>0</v>
      </c>
      <c r="O1404" s="96">
        <f>(RANK($N1404,$N$2:$N$1500,0)+COUNTIF($N$2:$N1404,N1404)-1)*N1404</f>
        <v>0</v>
      </c>
      <c r="P1404" s="96">
        <f>((D1404='SOLICITUD INSCRIPCIÓN'!$D$8)*1)*K1404</f>
        <v>0</v>
      </c>
      <c r="Q1404" s="96">
        <f>(RANK($P1404,$P$2:$P$1500,0)+COUNTIF($P$2:$P1404,P1404)-1)*P1404</f>
        <v>0</v>
      </c>
      <c r="R1404" s="96">
        <f t="shared" si="105"/>
        <v>0</v>
      </c>
      <c r="S1404" s="96" t="str">
        <f t="shared" si="106"/>
        <v/>
      </c>
      <c r="T1404" s="96" t="str">
        <f t="shared" si="107"/>
        <v/>
      </c>
    </row>
    <row r="1405" spans="1:20" ht="15" customHeight="1">
      <c r="A1405" s="101"/>
      <c r="B1405" s="102"/>
      <c r="C1405" s="102"/>
      <c r="D1405" s="102"/>
      <c r="E1405" s="102"/>
      <c r="F1405" s="102"/>
      <c r="G1405" s="103"/>
      <c r="H1405" s="102"/>
      <c r="I1405" s="49"/>
      <c r="J1405" s="95">
        <f t="shared" si="108"/>
        <v>0</v>
      </c>
      <c r="K1405" s="96">
        <f t="shared" si="109"/>
        <v>0</v>
      </c>
      <c r="L1405" s="96">
        <f>(D1405='SOLICITUD INSCRIPCIÓN'!$D$8)*1</f>
        <v>1</v>
      </c>
      <c r="M1405" s="96">
        <f>(RANK($L1405,$L$2:$L$1500,0)+COUNTIF($L$2:$L1405,L1405)-1)*L1405</f>
        <v>1404</v>
      </c>
      <c r="N1405" s="96">
        <f>((D1405='SOLICITUD INSCRIPCIÓN'!$D$8)*1)*J1405</f>
        <v>0</v>
      </c>
      <c r="O1405" s="96">
        <f>(RANK($N1405,$N$2:$N$1500,0)+COUNTIF($N$2:$N1405,N1405)-1)*N1405</f>
        <v>0</v>
      </c>
      <c r="P1405" s="96">
        <f>((D1405='SOLICITUD INSCRIPCIÓN'!$D$8)*1)*K1405</f>
        <v>0</v>
      </c>
      <c r="Q1405" s="96">
        <f>(RANK($P1405,$P$2:$P$1500,0)+COUNTIF($P$2:$P1405,P1405)-1)*P1405</f>
        <v>0</v>
      </c>
      <c r="R1405" s="96">
        <f t="shared" si="105"/>
        <v>0</v>
      </c>
      <c r="S1405" s="96" t="str">
        <f t="shared" si="106"/>
        <v/>
      </c>
      <c r="T1405" s="96" t="str">
        <f t="shared" si="107"/>
        <v/>
      </c>
    </row>
    <row r="1406" spans="1:20" ht="15" customHeight="1">
      <c r="A1406" s="101"/>
      <c r="B1406" s="102"/>
      <c r="C1406" s="102"/>
      <c r="D1406" s="102"/>
      <c r="E1406" s="102"/>
      <c r="F1406" s="102"/>
      <c r="G1406" s="103"/>
      <c r="H1406" s="102"/>
      <c r="I1406" s="49"/>
      <c r="J1406" s="95">
        <f t="shared" si="108"/>
        <v>0</v>
      </c>
      <c r="K1406" s="96">
        <f t="shared" si="109"/>
        <v>0</v>
      </c>
      <c r="L1406" s="96">
        <f>(D1406='SOLICITUD INSCRIPCIÓN'!$D$8)*1</f>
        <v>1</v>
      </c>
      <c r="M1406" s="96">
        <f>(RANK($L1406,$L$2:$L$1500,0)+COUNTIF($L$2:$L1406,L1406)-1)*L1406</f>
        <v>1405</v>
      </c>
      <c r="N1406" s="96">
        <f>((D1406='SOLICITUD INSCRIPCIÓN'!$D$8)*1)*J1406</f>
        <v>0</v>
      </c>
      <c r="O1406" s="96">
        <f>(RANK($N1406,$N$2:$N$1500,0)+COUNTIF($N$2:$N1406,N1406)-1)*N1406</f>
        <v>0</v>
      </c>
      <c r="P1406" s="96">
        <f>((D1406='SOLICITUD INSCRIPCIÓN'!$D$8)*1)*K1406</f>
        <v>0</v>
      </c>
      <c r="Q1406" s="96">
        <f>(RANK($P1406,$P$2:$P$1500,0)+COUNTIF($P$2:$P1406,P1406)-1)*P1406</f>
        <v>0</v>
      </c>
      <c r="R1406" s="96">
        <f t="shared" si="105"/>
        <v>0</v>
      </c>
      <c r="S1406" s="96" t="str">
        <f t="shared" si="106"/>
        <v/>
      </c>
      <c r="T1406" s="96" t="str">
        <f t="shared" si="107"/>
        <v/>
      </c>
    </row>
    <row r="1407" spans="1:20" ht="15" customHeight="1">
      <c r="A1407" s="101"/>
      <c r="B1407" s="102"/>
      <c r="C1407" s="102"/>
      <c r="D1407" s="102"/>
      <c r="E1407" s="102"/>
      <c r="F1407" s="102"/>
      <c r="G1407" s="103"/>
      <c r="H1407" s="102"/>
      <c r="I1407" s="49"/>
      <c r="J1407" s="95">
        <f t="shared" si="108"/>
        <v>0</v>
      </c>
      <c r="K1407" s="96">
        <f t="shared" si="109"/>
        <v>0</v>
      </c>
      <c r="L1407" s="96">
        <f>(D1407='SOLICITUD INSCRIPCIÓN'!$D$8)*1</f>
        <v>1</v>
      </c>
      <c r="M1407" s="96">
        <f>(RANK($L1407,$L$2:$L$1500,0)+COUNTIF($L$2:$L1407,L1407)-1)*L1407</f>
        <v>1406</v>
      </c>
      <c r="N1407" s="96">
        <f>((D1407='SOLICITUD INSCRIPCIÓN'!$D$8)*1)*J1407</f>
        <v>0</v>
      </c>
      <c r="O1407" s="96">
        <f>(RANK($N1407,$N$2:$N$1500,0)+COUNTIF($N$2:$N1407,N1407)-1)*N1407</f>
        <v>0</v>
      </c>
      <c r="P1407" s="96">
        <f>((D1407='SOLICITUD INSCRIPCIÓN'!$D$8)*1)*K1407</f>
        <v>0</v>
      </c>
      <c r="Q1407" s="96">
        <f>(RANK($P1407,$P$2:$P$1500,0)+COUNTIF($P$2:$P1407,P1407)-1)*P1407</f>
        <v>0</v>
      </c>
      <c r="R1407" s="96">
        <f t="shared" si="105"/>
        <v>0</v>
      </c>
      <c r="S1407" s="96" t="str">
        <f t="shared" si="106"/>
        <v/>
      </c>
      <c r="T1407" s="96" t="str">
        <f t="shared" si="107"/>
        <v/>
      </c>
    </row>
    <row r="1408" spans="1:20" ht="15" customHeight="1">
      <c r="A1408" s="101"/>
      <c r="B1408" s="102"/>
      <c r="C1408" s="102"/>
      <c r="D1408" s="102"/>
      <c r="E1408" s="102"/>
      <c r="F1408" s="102"/>
      <c r="G1408" s="103"/>
      <c r="H1408" s="102"/>
      <c r="I1408" s="49"/>
      <c r="J1408" s="95">
        <f t="shared" si="108"/>
        <v>0</v>
      </c>
      <c r="K1408" s="96">
        <f t="shared" si="109"/>
        <v>0</v>
      </c>
      <c r="L1408" s="96">
        <f>(D1408='SOLICITUD INSCRIPCIÓN'!$D$8)*1</f>
        <v>1</v>
      </c>
      <c r="M1408" s="96">
        <f>(RANK($L1408,$L$2:$L$1500,0)+COUNTIF($L$2:$L1408,L1408)-1)*L1408</f>
        <v>1407</v>
      </c>
      <c r="N1408" s="96">
        <f>((D1408='SOLICITUD INSCRIPCIÓN'!$D$8)*1)*J1408</f>
        <v>0</v>
      </c>
      <c r="O1408" s="96">
        <f>(RANK($N1408,$N$2:$N$1500,0)+COUNTIF($N$2:$N1408,N1408)-1)*N1408</f>
        <v>0</v>
      </c>
      <c r="P1408" s="96">
        <f>((D1408='SOLICITUD INSCRIPCIÓN'!$D$8)*1)*K1408</f>
        <v>0</v>
      </c>
      <c r="Q1408" s="96">
        <f>(RANK($P1408,$P$2:$P$1500,0)+COUNTIF($P$2:$P1408,P1408)-1)*P1408</f>
        <v>0</v>
      </c>
      <c r="R1408" s="96">
        <f t="shared" si="105"/>
        <v>0</v>
      </c>
      <c r="S1408" s="96" t="str">
        <f t="shared" si="106"/>
        <v/>
      </c>
      <c r="T1408" s="96" t="str">
        <f t="shared" si="107"/>
        <v/>
      </c>
    </row>
    <row r="1409" spans="1:20" ht="15" customHeight="1">
      <c r="A1409" s="101"/>
      <c r="B1409" s="102"/>
      <c r="C1409" s="102"/>
      <c r="D1409" s="102"/>
      <c r="E1409" s="102"/>
      <c r="F1409" s="102"/>
      <c r="G1409" s="103"/>
      <c r="H1409" s="102"/>
      <c r="I1409" s="49"/>
      <c r="J1409" s="95">
        <f t="shared" si="108"/>
        <v>0</v>
      </c>
      <c r="K1409" s="96">
        <f t="shared" si="109"/>
        <v>0</v>
      </c>
      <c r="L1409" s="96">
        <f>(D1409='SOLICITUD INSCRIPCIÓN'!$D$8)*1</f>
        <v>1</v>
      </c>
      <c r="M1409" s="96">
        <f>(RANK($L1409,$L$2:$L$1500,0)+COUNTIF($L$2:$L1409,L1409)-1)*L1409</f>
        <v>1408</v>
      </c>
      <c r="N1409" s="96">
        <f>((D1409='SOLICITUD INSCRIPCIÓN'!$D$8)*1)*J1409</f>
        <v>0</v>
      </c>
      <c r="O1409" s="96">
        <f>(RANK($N1409,$N$2:$N$1500,0)+COUNTIF($N$2:$N1409,N1409)-1)*N1409</f>
        <v>0</v>
      </c>
      <c r="P1409" s="96">
        <f>((D1409='SOLICITUD INSCRIPCIÓN'!$D$8)*1)*K1409</f>
        <v>0</v>
      </c>
      <c r="Q1409" s="96">
        <f>(RANK($P1409,$P$2:$P$1500,0)+COUNTIF($P$2:$P1409,P1409)-1)*P1409</f>
        <v>0</v>
      </c>
      <c r="R1409" s="96">
        <f t="shared" si="105"/>
        <v>0</v>
      </c>
      <c r="S1409" s="96" t="str">
        <f t="shared" si="106"/>
        <v/>
      </c>
      <c r="T1409" s="96" t="str">
        <f t="shared" si="107"/>
        <v/>
      </c>
    </row>
    <row r="1410" spans="1:20" ht="15" customHeight="1">
      <c r="A1410" s="101"/>
      <c r="B1410" s="102"/>
      <c r="C1410" s="102"/>
      <c r="D1410" s="102"/>
      <c r="E1410" s="102"/>
      <c r="F1410" s="102"/>
      <c r="G1410" s="103"/>
      <c r="H1410" s="102"/>
      <c r="I1410" s="49"/>
      <c r="J1410" s="95">
        <f t="shared" si="108"/>
        <v>0</v>
      </c>
      <c r="K1410" s="96">
        <f t="shared" si="109"/>
        <v>0</v>
      </c>
      <c r="L1410" s="96">
        <f>(D1410='SOLICITUD INSCRIPCIÓN'!$D$8)*1</f>
        <v>1</v>
      </c>
      <c r="M1410" s="96">
        <f>(RANK($L1410,$L$2:$L$1500,0)+COUNTIF($L$2:$L1410,L1410)-1)*L1410</f>
        <v>1409</v>
      </c>
      <c r="N1410" s="96">
        <f>((D1410='SOLICITUD INSCRIPCIÓN'!$D$8)*1)*J1410</f>
        <v>0</v>
      </c>
      <c r="O1410" s="96">
        <f>(RANK($N1410,$N$2:$N$1500,0)+COUNTIF($N$2:$N1410,N1410)-1)*N1410</f>
        <v>0</v>
      </c>
      <c r="P1410" s="96">
        <f>((D1410='SOLICITUD INSCRIPCIÓN'!$D$8)*1)*K1410</f>
        <v>0</v>
      </c>
      <c r="Q1410" s="96">
        <f>(RANK($P1410,$P$2:$P$1500,0)+COUNTIF($P$2:$P1410,P1410)-1)*P1410</f>
        <v>0</v>
      </c>
      <c r="R1410" s="96">
        <f t="shared" ref="R1410:R1473" si="110">IFERROR(INDEX(registros,MATCH(ROW()-1,$M$2:$M$1500,0),1),"")</f>
        <v>0</v>
      </c>
      <c r="S1410" s="96" t="str">
        <f t="shared" ref="S1410:S1473" si="111">IFERROR(INDEX(registros,MATCH(ROW()-1,$O$2:$O$1500,0),1),"")</f>
        <v/>
      </c>
      <c r="T1410" s="96" t="str">
        <f t="shared" ref="T1410:T1473" si="112">IFERROR(INDEX(registros,MATCH(ROW()-1,$Q$2:$Q$1500,0),1),"")</f>
        <v/>
      </c>
    </row>
    <row r="1411" spans="1:20" ht="15" customHeight="1">
      <c r="A1411" s="101"/>
      <c r="B1411" s="102"/>
      <c r="C1411" s="102"/>
      <c r="D1411" s="102"/>
      <c r="E1411" s="102"/>
      <c r="F1411" s="102"/>
      <c r="G1411" s="103"/>
      <c r="H1411" s="102"/>
      <c r="I1411" s="49"/>
      <c r="J1411" s="95">
        <f t="shared" ref="J1411:J1474" si="113">(I1411=$J$1)*1</f>
        <v>0</v>
      </c>
      <c r="K1411" s="96">
        <f t="shared" ref="K1411:K1474" si="114">(I1411=$K$1)*1</f>
        <v>0</v>
      </c>
      <c r="L1411" s="96">
        <f>(D1411='SOLICITUD INSCRIPCIÓN'!$D$8)*1</f>
        <v>1</v>
      </c>
      <c r="M1411" s="96">
        <f>(RANK($L1411,$L$2:$L$1500,0)+COUNTIF($L$2:$L1411,L1411)-1)*L1411</f>
        <v>1410</v>
      </c>
      <c r="N1411" s="96">
        <f>((D1411='SOLICITUD INSCRIPCIÓN'!$D$8)*1)*J1411</f>
        <v>0</v>
      </c>
      <c r="O1411" s="96">
        <f>(RANK($N1411,$N$2:$N$1500,0)+COUNTIF($N$2:$N1411,N1411)-1)*N1411</f>
        <v>0</v>
      </c>
      <c r="P1411" s="96">
        <f>((D1411='SOLICITUD INSCRIPCIÓN'!$D$8)*1)*K1411</f>
        <v>0</v>
      </c>
      <c r="Q1411" s="96">
        <f>(RANK($P1411,$P$2:$P$1500,0)+COUNTIF($P$2:$P1411,P1411)-1)*P1411</f>
        <v>0</v>
      </c>
      <c r="R1411" s="96">
        <f t="shared" si="110"/>
        <v>0</v>
      </c>
      <c r="S1411" s="96" t="str">
        <f t="shared" si="111"/>
        <v/>
      </c>
      <c r="T1411" s="96" t="str">
        <f t="shared" si="112"/>
        <v/>
      </c>
    </row>
    <row r="1412" spans="1:20" ht="15" customHeight="1">
      <c r="A1412" s="101"/>
      <c r="B1412" s="102"/>
      <c r="C1412" s="102"/>
      <c r="D1412" s="102"/>
      <c r="E1412" s="102"/>
      <c r="F1412" s="102"/>
      <c r="G1412" s="103"/>
      <c r="H1412" s="102"/>
      <c r="I1412" s="49"/>
      <c r="J1412" s="95">
        <f t="shared" si="113"/>
        <v>0</v>
      </c>
      <c r="K1412" s="96">
        <f t="shared" si="114"/>
        <v>0</v>
      </c>
      <c r="L1412" s="96">
        <f>(D1412='SOLICITUD INSCRIPCIÓN'!$D$8)*1</f>
        <v>1</v>
      </c>
      <c r="M1412" s="96">
        <f>(RANK($L1412,$L$2:$L$1500,0)+COUNTIF($L$2:$L1412,L1412)-1)*L1412</f>
        <v>1411</v>
      </c>
      <c r="N1412" s="96">
        <f>((D1412='SOLICITUD INSCRIPCIÓN'!$D$8)*1)*J1412</f>
        <v>0</v>
      </c>
      <c r="O1412" s="96">
        <f>(RANK($N1412,$N$2:$N$1500,0)+COUNTIF($N$2:$N1412,N1412)-1)*N1412</f>
        <v>0</v>
      </c>
      <c r="P1412" s="96">
        <f>((D1412='SOLICITUD INSCRIPCIÓN'!$D$8)*1)*K1412</f>
        <v>0</v>
      </c>
      <c r="Q1412" s="96">
        <f>(RANK($P1412,$P$2:$P$1500,0)+COUNTIF($P$2:$P1412,P1412)-1)*P1412</f>
        <v>0</v>
      </c>
      <c r="R1412" s="96">
        <f t="shared" si="110"/>
        <v>0</v>
      </c>
      <c r="S1412" s="96" t="str">
        <f t="shared" si="111"/>
        <v/>
      </c>
      <c r="T1412" s="96" t="str">
        <f t="shared" si="112"/>
        <v/>
      </c>
    </row>
    <row r="1413" spans="1:20" ht="15" customHeight="1">
      <c r="A1413" s="101"/>
      <c r="B1413" s="102"/>
      <c r="C1413" s="102"/>
      <c r="D1413" s="102"/>
      <c r="E1413" s="102"/>
      <c r="F1413" s="102"/>
      <c r="G1413" s="103"/>
      <c r="H1413" s="102"/>
      <c r="I1413" s="49"/>
      <c r="J1413" s="95">
        <f t="shared" si="113"/>
        <v>0</v>
      </c>
      <c r="K1413" s="96">
        <f t="shared" si="114"/>
        <v>0</v>
      </c>
      <c r="L1413" s="96">
        <f>(D1413='SOLICITUD INSCRIPCIÓN'!$D$8)*1</f>
        <v>1</v>
      </c>
      <c r="M1413" s="96">
        <f>(RANK($L1413,$L$2:$L$1500,0)+COUNTIF($L$2:$L1413,L1413)-1)*L1413</f>
        <v>1412</v>
      </c>
      <c r="N1413" s="96">
        <f>((D1413='SOLICITUD INSCRIPCIÓN'!$D$8)*1)*J1413</f>
        <v>0</v>
      </c>
      <c r="O1413" s="96">
        <f>(RANK($N1413,$N$2:$N$1500,0)+COUNTIF($N$2:$N1413,N1413)-1)*N1413</f>
        <v>0</v>
      </c>
      <c r="P1413" s="96">
        <f>((D1413='SOLICITUD INSCRIPCIÓN'!$D$8)*1)*K1413</f>
        <v>0</v>
      </c>
      <c r="Q1413" s="96">
        <f>(RANK($P1413,$P$2:$P$1500,0)+COUNTIF($P$2:$P1413,P1413)-1)*P1413</f>
        <v>0</v>
      </c>
      <c r="R1413" s="96">
        <f t="shared" si="110"/>
        <v>0</v>
      </c>
      <c r="S1413" s="96" t="str">
        <f t="shared" si="111"/>
        <v/>
      </c>
      <c r="T1413" s="96" t="str">
        <f t="shared" si="112"/>
        <v/>
      </c>
    </row>
    <row r="1414" spans="1:20" ht="15" customHeight="1">
      <c r="A1414" s="101"/>
      <c r="B1414" s="102"/>
      <c r="C1414" s="102"/>
      <c r="D1414" s="102"/>
      <c r="E1414" s="102"/>
      <c r="F1414" s="102"/>
      <c r="G1414" s="103"/>
      <c r="H1414" s="102"/>
      <c r="I1414" s="49"/>
      <c r="J1414" s="95">
        <f t="shared" si="113"/>
        <v>0</v>
      </c>
      <c r="K1414" s="96">
        <f t="shared" si="114"/>
        <v>0</v>
      </c>
      <c r="L1414" s="96">
        <f>(D1414='SOLICITUD INSCRIPCIÓN'!$D$8)*1</f>
        <v>1</v>
      </c>
      <c r="M1414" s="96">
        <f>(RANK($L1414,$L$2:$L$1500,0)+COUNTIF($L$2:$L1414,L1414)-1)*L1414</f>
        <v>1413</v>
      </c>
      <c r="N1414" s="96">
        <f>((D1414='SOLICITUD INSCRIPCIÓN'!$D$8)*1)*J1414</f>
        <v>0</v>
      </c>
      <c r="O1414" s="96">
        <f>(RANK($N1414,$N$2:$N$1500,0)+COUNTIF($N$2:$N1414,N1414)-1)*N1414</f>
        <v>0</v>
      </c>
      <c r="P1414" s="96">
        <f>((D1414='SOLICITUD INSCRIPCIÓN'!$D$8)*1)*K1414</f>
        <v>0</v>
      </c>
      <c r="Q1414" s="96">
        <f>(RANK($P1414,$P$2:$P$1500,0)+COUNTIF($P$2:$P1414,P1414)-1)*P1414</f>
        <v>0</v>
      </c>
      <c r="R1414" s="96">
        <f t="shared" si="110"/>
        <v>0</v>
      </c>
      <c r="S1414" s="96" t="str">
        <f t="shared" si="111"/>
        <v/>
      </c>
      <c r="T1414" s="96" t="str">
        <f t="shared" si="112"/>
        <v/>
      </c>
    </row>
    <row r="1415" spans="1:20" ht="15" customHeight="1">
      <c r="A1415" s="101"/>
      <c r="B1415" s="102"/>
      <c r="C1415" s="102"/>
      <c r="D1415" s="102"/>
      <c r="E1415" s="102"/>
      <c r="F1415" s="102"/>
      <c r="G1415" s="103"/>
      <c r="H1415" s="102"/>
      <c r="I1415" s="49"/>
      <c r="J1415" s="95">
        <f t="shared" si="113"/>
        <v>0</v>
      </c>
      <c r="K1415" s="96">
        <f t="shared" si="114"/>
        <v>0</v>
      </c>
      <c r="L1415" s="96">
        <f>(D1415='SOLICITUD INSCRIPCIÓN'!$D$8)*1</f>
        <v>1</v>
      </c>
      <c r="M1415" s="96">
        <f>(RANK($L1415,$L$2:$L$1500,0)+COUNTIF($L$2:$L1415,L1415)-1)*L1415</f>
        <v>1414</v>
      </c>
      <c r="N1415" s="96">
        <f>((D1415='SOLICITUD INSCRIPCIÓN'!$D$8)*1)*J1415</f>
        <v>0</v>
      </c>
      <c r="O1415" s="96">
        <f>(RANK($N1415,$N$2:$N$1500,0)+COUNTIF($N$2:$N1415,N1415)-1)*N1415</f>
        <v>0</v>
      </c>
      <c r="P1415" s="96">
        <f>((D1415='SOLICITUD INSCRIPCIÓN'!$D$8)*1)*K1415</f>
        <v>0</v>
      </c>
      <c r="Q1415" s="96">
        <f>(RANK($P1415,$P$2:$P$1500,0)+COUNTIF($P$2:$P1415,P1415)-1)*P1415</f>
        <v>0</v>
      </c>
      <c r="R1415" s="96">
        <f t="shared" si="110"/>
        <v>0</v>
      </c>
      <c r="S1415" s="96" t="str">
        <f t="shared" si="111"/>
        <v/>
      </c>
      <c r="T1415" s="96" t="str">
        <f t="shared" si="112"/>
        <v/>
      </c>
    </row>
    <row r="1416" spans="1:20" ht="15" customHeight="1">
      <c r="A1416" s="101"/>
      <c r="B1416" s="102"/>
      <c r="C1416" s="102"/>
      <c r="D1416" s="102"/>
      <c r="E1416" s="102"/>
      <c r="F1416" s="102"/>
      <c r="G1416" s="103"/>
      <c r="H1416" s="102"/>
      <c r="I1416" s="49"/>
      <c r="J1416" s="95">
        <f t="shared" si="113"/>
        <v>0</v>
      </c>
      <c r="K1416" s="96">
        <f t="shared" si="114"/>
        <v>0</v>
      </c>
      <c r="L1416" s="96">
        <f>(D1416='SOLICITUD INSCRIPCIÓN'!$D$8)*1</f>
        <v>1</v>
      </c>
      <c r="M1416" s="96">
        <f>(RANK($L1416,$L$2:$L$1500,0)+COUNTIF($L$2:$L1416,L1416)-1)*L1416</f>
        <v>1415</v>
      </c>
      <c r="N1416" s="96">
        <f>((D1416='SOLICITUD INSCRIPCIÓN'!$D$8)*1)*J1416</f>
        <v>0</v>
      </c>
      <c r="O1416" s="96">
        <f>(RANK($N1416,$N$2:$N$1500,0)+COUNTIF($N$2:$N1416,N1416)-1)*N1416</f>
        <v>0</v>
      </c>
      <c r="P1416" s="96">
        <f>((D1416='SOLICITUD INSCRIPCIÓN'!$D$8)*1)*K1416</f>
        <v>0</v>
      </c>
      <c r="Q1416" s="96">
        <f>(RANK($P1416,$P$2:$P$1500,0)+COUNTIF($P$2:$P1416,P1416)-1)*P1416</f>
        <v>0</v>
      </c>
      <c r="R1416" s="96">
        <f t="shared" si="110"/>
        <v>0</v>
      </c>
      <c r="S1416" s="96" t="str">
        <f t="shared" si="111"/>
        <v/>
      </c>
      <c r="T1416" s="96" t="str">
        <f t="shared" si="112"/>
        <v/>
      </c>
    </row>
    <row r="1417" spans="1:20" ht="15" customHeight="1">
      <c r="A1417" s="101"/>
      <c r="B1417" s="102"/>
      <c r="C1417" s="102"/>
      <c r="D1417" s="102"/>
      <c r="E1417" s="102"/>
      <c r="F1417" s="102"/>
      <c r="G1417" s="103"/>
      <c r="H1417" s="102"/>
      <c r="I1417" s="49"/>
      <c r="J1417" s="95">
        <f t="shared" si="113"/>
        <v>0</v>
      </c>
      <c r="K1417" s="96">
        <f t="shared" si="114"/>
        <v>0</v>
      </c>
      <c r="L1417" s="96">
        <f>(D1417='SOLICITUD INSCRIPCIÓN'!$D$8)*1</f>
        <v>1</v>
      </c>
      <c r="M1417" s="96">
        <f>(RANK($L1417,$L$2:$L$1500,0)+COUNTIF($L$2:$L1417,L1417)-1)*L1417</f>
        <v>1416</v>
      </c>
      <c r="N1417" s="96">
        <f>((D1417='SOLICITUD INSCRIPCIÓN'!$D$8)*1)*J1417</f>
        <v>0</v>
      </c>
      <c r="O1417" s="96">
        <f>(RANK($N1417,$N$2:$N$1500,0)+COUNTIF($N$2:$N1417,N1417)-1)*N1417</f>
        <v>0</v>
      </c>
      <c r="P1417" s="96">
        <f>((D1417='SOLICITUD INSCRIPCIÓN'!$D$8)*1)*K1417</f>
        <v>0</v>
      </c>
      <c r="Q1417" s="96">
        <f>(RANK($P1417,$P$2:$P$1500,0)+COUNTIF($P$2:$P1417,P1417)-1)*P1417</f>
        <v>0</v>
      </c>
      <c r="R1417" s="96">
        <f t="shared" si="110"/>
        <v>0</v>
      </c>
      <c r="S1417" s="96" t="str">
        <f t="shared" si="111"/>
        <v/>
      </c>
      <c r="T1417" s="96" t="str">
        <f t="shared" si="112"/>
        <v/>
      </c>
    </row>
    <row r="1418" spans="1:20" ht="15" customHeight="1">
      <c r="A1418" s="101"/>
      <c r="B1418" s="102"/>
      <c r="C1418" s="102"/>
      <c r="D1418" s="102"/>
      <c r="E1418" s="102"/>
      <c r="F1418" s="102"/>
      <c r="G1418" s="103"/>
      <c r="H1418" s="102"/>
      <c r="I1418" s="49"/>
      <c r="J1418" s="95">
        <f t="shared" si="113"/>
        <v>0</v>
      </c>
      <c r="K1418" s="96">
        <f t="shared" si="114"/>
        <v>0</v>
      </c>
      <c r="L1418" s="96">
        <f>(D1418='SOLICITUD INSCRIPCIÓN'!$D$8)*1</f>
        <v>1</v>
      </c>
      <c r="M1418" s="96">
        <f>(RANK($L1418,$L$2:$L$1500,0)+COUNTIF($L$2:$L1418,L1418)-1)*L1418</f>
        <v>1417</v>
      </c>
      <c r="N1418" s="96">
        <f>((D1418='SOLICITUD INSCRIPCIÓN'!$D$8)*1)*J1418</f>
        <v>0</v>
      </c>
      <c r="O1418" s="96">
        <f>(RANK($N1418,$N$2:$N$1500,0)+COUNTIF($N$2:$N1418,N1418)-1)*N1418</f>
        <v>0</v>
      </c>
      <c r="P1418" s="96">
        <f>((D1418='SOLICITUD INSCRIPCIÓN'!$D$8)*1)*K1418</f>
        <v>0</v>
      </c>
      <c r="Q1418" s="96">
        <f>(RANK($P1418,$P$2:$P$1500,0)+COUNTIF($P$2:$P1418,P1418)-1)*P1418</f>
        <v>0</v>
      </c>
      <c r="R1418" s="96">
        <f t="shared" si="110"/>
        <v>0</v>
      </c>
      <c r="S1418" s="96" t="str">
        <f t="shared" si="111"/>
        <v/>
      </c>
      <c r="T1418" s="96" t="str">
        <f t="shared" si="112"/>
        <v/>
      </c>
    </row>
    <row r="1419" spans="1:20" ht="15" customHeight="1">
      <c r="A1419" s="101"/>
      <c r="B1419" s="102"/>
      <c r="C1419" s="102"/>
      <c r="D1419" s="102"/>
      <c r="E1419" s="102"/>
      <c r="F1419" s="102"/>
      <c r="G1419" s="103"/>
      <c r="H1419" s="102"/>
      <c r="I1419" s="49"/>
      <c r="J1419" s="95">
        <f t="shared" si="113"/>
        <v>0</v>
      </c>
      <c r="K1419" s="96">
        <f t="shared" si="114"/>
        <v>0</v>
      </c>
      <c r="L1419" s="96">
        <f>(D1419='SOLICITUD INSCRIPCIÓN'!$D$8)*1</f>
        <v>1</v>
      </c>
      <c r="M1419" s="96">
        <f>(RANK($L1419,$L$2:$L$1500,0)+COUNTIF($L$2:$L1419,L1419)-1)*L1419</f>
        <v>1418</v>
      </c>
      <c r="N1419" s="96">
        <f>((D1419='SOLICITUD INSCRIPCIÓN'!$D$8)*1)*J1419</f>
        <v>0</v>
      </c>
      <c r="O1419" s="96">
        <f>(RANK($N1419,$N$2:$N$1500,0)+COUNTIF($N$2:$N1419,N1419)-1)*N1419</f>
        <v>0</v>
      </c>
      <c r="P1419" s="96">
        <f>((D1419='SOLICITUD INSCRIPCIÓN'!$D$8)*1)*K1419</f>
        <v>0</v>
      </c>
      <c r="Q1419" s="96">
        <f>(RANK($P1419,$P$2:$P$1500,0)+COUNTIF($P$2:$P1419,P1419)-1)*P1419</f>
        <v>0</v>
      </c>
      <c r="R1419" s="96">
        <f t="shared" si="110"/>
        <v>0</v>
      </c>
      <c r="S1419" s="96" t="str">
        <f t="shared" si="111"/>
        <v/>
      </c>
      <c r="T1419" s="96" t="str">
        <f t="shared" si="112"/>
        <v/>
      </c>
    </row>
    <row r="1420" spans="1:20" ht="15" customHeight="1">
      <c r="A1420" s="101"/>
      <c r="B1420" s="102"/>
      <c r="C1420" s="102"/>
      <c r="D1420" s="102"/>
      <c r="E1420" s="102"/>
      <c r="F1420" s="102"/>
      <c r="G1420" s="103"/>
      <c r="H1420" s="102"/>
      <c r="I1420" s="49"/>
      <c r="J1420" s="95">
        <f t="shared" si="113"/>
        <v>0</v>
      </c>
      <c r="K1420" s="96">
        <f t="shared" si="114"/>
        <v>0</v>
      </c>
      <c r="L1420" s="96">
        <f>(D1420='SOLICITUD INSCRIPCIÓN'!$D$8)*1</f>
        <v>1</v>
      </c>
      <c r="M1420" s="96">
        <f>(RANK($L1420,$L$2:$L$1500,0)+COUNTIF($L$2:$L1420,L1420)-1)*L1420</f>
        <v>1419</v>
      </c>
      <c r="N1420" s="96">
        <f>((D1420='SOLICITUD INSCRIPCIÓN'!$D$8)*1)*J1420</f>
        <v>0</v>
      </c>
      <c r="O1420" s="96">
        <f>(RANK($N1420,$N$2:$N$1500,0)+COUNTIF($N$2:$N1420,N1420)-1)*N1420</f>
        <v>0</v>
      </c>
      <c r="P1420" s="96">
        <f>((D1420='SOLICITUD INSCRIPCIÓN'!$D$8)*1)*K1420</f>
        <v>0</v>
      </c>
      <c r="Q1420" s="96">
        <f>(RANK($P1420,$P$2:$P$1500,0)+COUNTIF($P$2:$P1420,P1420)-1)*P1420</f>
        <v>0</v>
      </c>
      <c r="R1420" s="96">
        <f t="shared" si="110"/>
        <v>0</v>
      </c>
      <c r="S1420" s="96" t="str">
        <f t="shared" si="111"/>
        <v/>
      </c>
      <c r="T1420" s="96" t="str">
        <f t="shared" si="112"/>
        <v/>
      </c>
    </row>
    <row r="1421" spans="1:20" ht="15" customHeight="1">
      <c r="A1421" s="101"/>
      <c r="B1421" s="102"/>
      <c r="C1421" s="102"/>
      <c r="D1421" s="102"/>
      <c r="E1421" s="102"/>
      <c r="F1421" s="102"/>
      <c r="G1421" s="103"/>
      <c r="H1421" s="102"/>
      <c r="I1421" s="49"/>
      <c r="J1421" s="95">
        <f t="shared" si="113"/>
        <v>0</v>
      </c>
      <c r="K1421" s="96">
        <f t="shared" si="114"/>
        <v>0</v>
      </c>
      <c r="L1421" s="96">
        <f>(D1421='SOLICITUD INSCRIPCIÓN'!$D$8)*1</f>
        <v>1</v>
      </c>
      <c r="M1421" s="96">
        <f>(RANK($L1421,$L$2:$L$1500,0)+COUNTIF($L$2:$L1421,L1421)-1)*L1421</f>
        <v>1420</v>
      </c>
      <c r="N1421" s="96">
        <f>((D1421='SOLICITUD INSCRIPCIÓN'!$D$8)*1)*J1421</f>
        <v>0</v>
      </c>
      <c r="O1421" s="96">
        <f>(RANK($N1421,$N$2:$N$1500,0)+COUNTIF($N$2:$N1421,N1421)-1)*N1421</f>
        <v>0</v>
      </c>
      <c r="P1421" s="96">
        <f>((D1421='SOLICITUD INSCRIPCIÓN'!$D$8)*1)*K1421</f>
        <v>0</v>
      </c>
      <c r="Q1421" s="96">
        <f>(RANK($P1421,$P$2:$P$1500,0)+COUNTIF($P$2:$P1421,P1421)-1)*P1421</f>
        <v>0</v>
      </c>
      <c r="R1421" s="96">
        <f t="shared" si="110"/>
        <v>0</v>
      </c>
      <c r="S1421" s="96" t="str">
        <f t="shared" si="111"/>
        <v/>
      </c>
      <c r="T1421" s="96" t="str">
        <f t="shared" si="112"/>
        <v/>
      </c>
    </row>
    <row r="1422" spans="1:20" ht="15" customHeight="1">
      <c r="A1422" s="101"/>
      <c r="B1422" s="102"/>
      <c r="C1422" s="102"/>
      <c r="D1422" s="102"/>
      <c r="E1422" s="102"/>
      <c r="F1422" s="102"/>
      <c r="G1422" s="103"/>
      <c r="H1422" s="102"/>
      <c r="I1422" s="49"/>
      <c r="J1422" s="95">
        <f t="shared" si="113"/>
        <v>0</v>
      </c>
      <c r="K1422" s="96">
        <f t="shared" si="114"/>
        <v>0</v>
      </c>
      <c r="L1422" s="96">
        <f>(D1422='SOLICITUD INSCRIPCIÓN'!$D$8)*1</f>
        <v>1</v>
      </c>
      <c r="M1422" s="96">
        <f>(RANK($L1422,$L$2:$L$1500,0)+COUNTIF($L$2:$L1422,L1422)-1)*L1422</f>
        <v>1421</v>
      </c>
      <c r="N1422" s="96">
        <f>((D1422='SOLICITUD INSCRIPCIÓN'!$D$8)*1)*J1422</f>
        <v>0</v>
      </c>
      <c r="O1422" s="96">
        <f>(RANK($N1422,$N$2:$N$1500,0)+COUNTIF($N$2:$N1422,N1422)-1)*N1422</f>
        <v>0</v>
      </c>
      <c r="P1422" s="96">
        <f>((D1422='SOLICITUD INSCRIPCIÓN'!$D$8)*1)*K1422</f>
        <v>0</v>
      </c>
      <c r="Q1422" s="96">
        <f>(RANK($P1422,$P$2:$P$1500,0)+COUNTIF($P$2:$P1422,P1422)-1)*P1422</f>
        <v>0</v>
      </c>
      <c r="R1422" s="96">
        <f t="shared" si="110"/>
        <v>0</v>
      </c>
      <c r="S1422" s="96" t="str">
        <f t="shared" si="111"/>
        <v/>
      </c>
      <c r="T1422" s="96" t="str">
        <f t="shared" si="112"/>
        <v/>
      </c>
    </row>
    <row r="1423" spans="1:20" ht="15" customHeight="1">
      <c r="A1423" s="101"/>
      <c r="B1423" s="102"/>
      <c r="C1423" s="102"/>
      <c r="D1423" s="102"/>
      <c r="E1423" s="102"/>
      <c r="F1423" s="102"/>
      <c r="G1423" s="103"/>
      <c r="H1423" s="102"/>
      <c r="I1423" s="49"/>
      <c r="J1423" s="95">
        <f t="shared" si="113"/>
        <v>0</v>
      </c>
      <c r="K1423" s="96">
        <f t="shared" si="114"/>
        <v>0</v>
      </c>
      <c r="L1423" s="96">
        <f>(D1423='SOLICITUD INSCRIPCIÓN'!$D$8)*1</f>
        <v>1</v>
      </c>
      <c r="M1423" s="96">
        <f>(RANK($L1423,$L$2:$L$1500,0)+COUNTIF($L$2:$L1423,L1423)-1)*L1423</f>
        <v>1422</v>
      </c>
      <c r="N1423" s="96">
        <f>((D1423='SOLICITUD INSCRIPCIÓN'!$D$8)*1)*J1423</f>
        <v>0</v>
      </c>
      <c r="O1423" s="96">
        <f>(RANK($N1423,$N$2:$N$1500,0)+COUNTIF($N$2:$N1423,N1423)-1)*N1423</f>
        <v>0</v>
      </c>
      <c r="P1423" s="96">
        <f>((D1423='SOLICITUD INSCRIPCIÓN'!$D$8)*1)*K1423</f>
        <v>0</v>
      </c>
      <c r="Q1423" s="96">
        <f>(RANK($P1423,$P$2:$P$1500,0)+COUNTIF($P$2:$P1423,P1423)-1)*P1423</f>
        <v>0</v>
      </c>
      <c r="R1423" s="96">
        <f t="shared" si="110"/>
        <v>0</v>
      </c>
      <c r="S1423" s="96" t="str">
        <f t="shared" si="111"/>
        <v/>
      </c>
      <c r="T1423" s="96" t="str">
        <f t="shared" si="112"/>
        <v/>
      </c>
    </row>
    <row r="1424" spans="1:20" ht="15" customHeight="1">
      <c r="A1424" s="101"/>
      <c r="B1424" s="102"/>
      <c r="C1424" s="102"/>
      <c r="D1424" s="102"/>
      <c r="E1424" s="102"/>
      <c r="F1424" s="102"/>
      <c r="G1424" s="103"/>
      <c r="H1424" s="102"/>
      <c r="I1424" s="49"/>
      <c r="J1424" s="95">
        <f t="shared" si="113"/>
        <v>0</v>
      </c>
      <c r="K1424" s="96">
        <f t="shared" si="114"/>
        <v>0</v>
      </c>
      <c r="L1424" s="96">
        <f>(D1424='SOLICITUD INSCRIPCIÓN'!$D$8)*1</f>
        <v>1</v>
      </c>
      <c r="M1424" s="96">
        <f>(RANK($L1424,$L$2:$L$1500,0)+COUNTIF($L$2:$L1424,L1424)-1)*L1424</f>
        <v>1423</v>
      </c>
      <c r="N1424" s="96">
        <f>((D1424='SOLICITUD INSCRIPCIÓN'!$D$8)*1)*J1424</f>
        <v>0</v>
      </c>
      <c r="O1424" s="96">
        <f>(RANK($N1424,$N$2:$N$1500,0)+COUNTIF($N$2:$N1424,N1424)-1)*N1424</f>
        <v>0</v>
      </c>
      <c r="P1424" s="96">
        <f>((D1424='SOLICITUD INSCRIPCIÓN'!$D$8)*1)*K1424</f>
        <v>0</v>
      </c>
      <c r="Q1424" s="96">
        <f>(RANK($P1424,$P$2:$P$1500,0)+COUNTIF($P$2:$P1424,P1424)-1)*P1424</f>
        <v>0</v>
      </c>
      <c r="R1424" s="96">
        <f t="shared" si="110"/>
        <v>0</v>
      </c>
      <c r="S1424" s="96" t="str">
        <f t="shared" si="111"/>
        <v/>
      </c>
      <c r="T1424" s="96" t="str">
        <f t="shared" si="112"/>
        <v/>
      </c>
    </row>
    <row r="1425" spans="1:20" ht="15" customHeight="1">
      <c r="A1425" s="101"/>
      <c r="B1425" s="102"/>
      <c r="C1425" s="102"/>
      <c r="D1425" s="102"/>
      <c r="E1425" s="102"/>
      <c r="F1425" s="102"/>
      <c r="G1425" s="103"/>
      <c r="H1425" s="102"/>
      <c r="I1425" s="49"/>
      <c r="J1425" s="95">
        <f t="shared" si="113"/>
        <v>0</v>
      </c>
      <c r="K1425" s="96">
        <f t="shared" si="114"/>
        <v>0</v>
      </c>
      <c r="L1425" s="96">
        <f>(D1425='SOLICITUD INSCRIPCIÓN'!$D$8)*1</f>
        <v>1</v>
      </c>
      <c r="M1425" s="96">
        <f>(RANK($L1425,$L$2:$L$1500,0)+COUNTIF($L$2:$L1425,L1425)-1)*L1425</f>
        <v>1424</v>
      </c>
      <c r="N1425" s="96">
        <f>((D1425='SOLICITUD INSCRIPCIÓN'!$D$8)*1)*J1425</f>
        <v>0</v>
      </c>
      <c r="O1425" s="96">
        <f>(RANK($N1425,$N$2:$N$1500,0)+COUNTIF($N$2:$N1425,N1425)-1)*N1425</f>
        <v>0</v>
      </c>
      <c r="P1425" s="96">
        <f>((D1425='SOLICITUD INSCRIPCIÓN'!$D$8)*1)*K1425</f>
        <v>0</v>
      </c>
      <c r="Q1425" s="96">
        <f>(RANK($P1425,$P$2:$P$1500,0)+COUNTIF($P$2:$P1425,P1425)-1)*P1425</f>
        <v>0</v>
      </c>
      <c r="R1425" s="96">
        <f t="shared" si="110"/>
        <v>0</v>
      </c>
      <c r="S1425" s="96" t="str">
        <f t="shared" si="111"/>
        <v/>
      </c>
      <c r="T1425" s="96" t="str">
        <f t="shared" si="112"/>
        <v/>
      </c>
    </row>
    <row r="1426" spans="1:20" ht="15" customHeight="1">
      <c r="A1426" s="101"/>
      <c r="B1426" s="102"/>
      <c r="C1426" s="102"/>
      <c r="D1426" s="102"/>
      <c r="E1426" s="102"/>
      <c r="F1426" s="102"/>
      <c r="G1426" s="103"/>
      <c r="H1426" s="102"/>
      <c r="I1426" s="49"/>
      <c r="J1426" s="95">
        <f t="shared" si="113"/>
        <v>0</v>
      </c>
      <c r="K1426" s="96">
        <f t="shared" si="114"/>
        <v>0</v>
      </c>
      <c r="L1426" s="96">
        <f>(D1426='SOLICITUD INSCRIPCIÓN'!$D$8)*1</f>
        <v>1</v>
      </c>
      <c r="M1426" s="96">
        <f>(RANK($L1426,$L$2:$L$1500,0)+COUNTIF($L$2:$L1426,L1426)-1)*L1426</f>
        <v>1425</v>
      </c>
      <c r="N1426" s="96">
        <f>((D1426='SOLICITUD INSCRIPCIÓN'!$D$8)*1)*J1426</f>
        <v>0</v>
      </c>
      <c r="O1426" s="96">
        <f>(RANK($N1426,$N$2:$N$1500,0)+COUNTIF($N$2:$N1426,N1426)-1)*N1426</f>
        <v>0</v>
      </c>
      <c r="P1426" s="96">
        <f>((D1426='SOLICITUD INSCRIPCIÓN'!$D$8)*1)*K1426</f>
        <v>0</v>
      </c>
      <c r="Q1426" s="96">
        <f>(RANK($P1426,$P$2:$P$1500,0)+COUNTIF($P$2:$P1426,P1426)-1)*P1426</f>
        <v>0</v>
      </c>
      <c r="R1426" s="96">
        <f t="shared" si="110"/>
        <v>0</v>
      </c>
      <c r="S1426" s="96" t="str">
        <f t="shared" si="111"/>
        <v/>
      </c>
      <c r="T1426" s="96" t="str">
        <f t="shared" si="112"/>
        <v/>
      </c>
    </row>
    <row r="1427" spans="1:20" ht="15" customHeight="1">
      <c r="A1427" s="101"/>
      <c r="B1427" s="102"/>
      <c r="C1427" s="102"/>
      <c r="D1427" s="102"/>
      <c r="E1427" s="102"/>
      <c r="F1427" s="102"/>
      <c r="G1427" s="103"/>
      <c r="H1427" s="102"/>
      <c r="I1427" s="49"/>
      <c r="J1427" s="95">
        <f t="shared" si="113"/>
        <v>0</v>
      </c>
      <c r="K1427" s="96">
        <f t="shared" si="114"/>
        <v>0</v>
      </c>
      <c r="L1427" s="96">
        <f>(D1427='SOLICITUD INSCRIPCIÓN'!$D$8)*1</f>
        <v>1</v>
      </c>
      <c r="M1427" s="96">
        <f>(RANK($L1427,$L$2:$L$1500,0)+COUNTIF($L$2:$L1427,L1427)-1)*L1427</f>
        <v>1426</v>
      </c>
      <c r="N1427" s="96">
        <f>((D1427='SOLICITUD INSCRIPCIÓN'!$D$8)*1)*J1427</f>
        <v>0</v>
      </c>
      <c r="O1427" s="96">
        <f>(RANK($N1427,$N$2:$N$1500,0)+COUNTIF($N$2:$N1427,N1427)-1)*N1427</f>
        <v>0</v>
      </c>
      <c r="P1427" s="96">
        <f>((D1427='SOLICITUD INSCRIPCIÓN'!$D$8)*1)*K1427</f>
        <v>0</v>
      </c>
      <c r="Q1427" s="96">
        <f>(RANK($P1427,$P$2:$P$1500,0)+COUNTIF($P$2:$P1427,P1427)-1)*P1427</f>
        <v>0</v>
      </c>
      <c r="R1427" s="96">
        <f t="shared" si="110"/>
        <v>0</v>
      </c>
      <c r="S1427" s="96" t="str">
        <f t="shared" si="111"/>
        <v/>
      </c>
      <c r="T1427" s="96" t="str">
        <f t="shared" si="112"/>
        <v/>
      </c>
    </row>
    <row r="1428" spans="1:20" ht="15" customHeight="1">
      <c r="A1428" s="101"/>
      <c r="B1428" s="102"/>
      <c r="C1428" s="102"/>
      <c r="D1428" s="102"/>
      <c r="E1428" s="102"/>
      <c r="F1428" s="102"/>
      <c r="G1428" s="103"/>
      <c r="H1428" s="102"/>
      <c r="I1428" s="49"/>
      <c r="J1428" s="95">
        <f t="shared" si="113"/>
        <v>0</v>
      </c>
      <c r="K1428" s="96">
        <f t="shared" si="114"/>
        <v>0</v>
      </c>
      <c r="L1428" s="96">
        <f>(D1428='SOLICITUD INSCRIPCIÓN'!$D$8)*1</f>
        <v>1</v>
      </c>
      <c r="M1428" s="96">
        <f>(RANK($L1428,$L$2:$L$1500,0)+COUNTIF($L$2:$L1428,L1428)-1)*L1428</f>
        <v>1427</v>
      </c>
      <c r="N1428" s="96">
        <f>((D1428='SOLICITUD INSCRIPCIÓN'!$D$8)*1)*J1428</f>
        <v>0</v>
      </c>
      <c r="O1428" s="96">
        <f>(RANK($N1428,$N$2:$N$1500,0)+COUNTIF($N$2:$N1428,N1428)-1)*N1428</f>
        <v>0</v>
      </c>
      <c r="P1428" s="96">
        <f>((D1428='SOLICITUD INSCRIPCIÓN'!$D$8)*1)*K1428</f>
        <v>0</v>
      </c>
      <c r="Q1428" s="96">
        <f>(RANK($P1428,$P$2:$P$1500,0)+COUNTIF($P$2:$P1428,P1428)-1)*P1428</f>
        <v>0</v>
      </c>
      <c r="R1428" s="96">
        <f t="shared" si="110"/>
        <v>0</v>
      </c>
      <c r="S1428" s="96" t="str">
        <f t="shared" si="111"/>
        <v/>
      </c>
      <c r="T1428" s="96" t="str">
        <f t="shared" si="112"/>
        <v/>
      </c>
    </row>
    <row r="1429" spans="1:20" ht="15" customHeight="1">
      <c r="A1429" s="101"/>
      <c r="B1429" s="102"/>
      <c r="C1429" s="102"/>
      <c r="D1429" s="102"/>
      <c r="E1429" s="102"/>
      <c r="F1429" s="102"/>
      <c r="G1429" s="103"/>
      <c r="H1429" s="102"/>
      <c r="I1429" s="49"/>
      <c r="J1429" s="95">
        <f t="shared" si="113"/>
        <v>0</v>
      </c>
      <c r="K1429" s="96">
        <f t="shared" si="114"/>
        <v>0</v>
      </c>
      <c r="L1429" s="96">
        <f>(D1429='SOLICITUD INSCRIPCIÓN'!$D$8)*1</f>
        <v>1</v>
      </c>
      <c r="M1429" s="96">
        <f>(RANK($L1429,$L$2:$L$1500,0)+COUNTIF($L$2:$L1429,L1429)-1)*L1429</f>
        <v>1428</v>
      </c>
      <c r="N1429" s="96">
        <f>((D1429='SOLICITUD INSCRIPCIÓN'!$D$8)*1)*J1429</f>
        <v>0</v>
      </c>
      <c r="O1429" s="96">
        <f>(RANK($N1429,$N$2:$N$1500,0)+COUNTIF($N$2:$N1429,N1429)-1)*N1429</f>
        <v>0</v>
      </c>
      <c r="P1429" s="96">
        <f>((D1429='SOLICITUD INSCRIPCIÓN'!$D$8)*1)*K1429</f>
        <v>0</v>
      </c>
      <c r="Q1429" s="96">
        <f>(RANK($P1429,$P$2:$P$1500,0)+COUNTIF($P$2:$P1429,P1429)-1)*P1429</f>
        <v>0</v>
      </c>
      <c r="R1429" s="96">
        <f t="shared" si="110"/>
        <v>0</v>
      </c>
      <c r="S1429" s="96" t="str">
        <f t="shared" si="111"/>
        <v/>
      </c>
      <c r="T1429" s="96" t="str">
        <f t="shared" si="112"/>
        <v/>
      </c>
    </row>
    <row r="1430" spans="1:20" ht="15" customHeight="1">
      <c r="A1430" s="101"/>
      <c r="B1430" s="102"/>
      <c r="C1430" s="102"/>
      <c r="D1430" s="102"/>
      <c r="E1430" s="102"/>
      <c r="F1430" s="102"/>
      <c r="G1430" s="103"/>
      <c r="H1430" s="102"/>
      <c r="I1430" s="49"/>
      <c r="J1430" s="95">
        <f t="shared" si="113"/>
        <v>0</v>
      </c>
      <c r="K1430" s="96">
        <f t="shared" si="114"/>
        <v>0</v>
      </c>
      <c r="L1430" s="96">
        <f>(D1430='SOLICITUD INSCRIPCIÓN'!$D$8)*1</f>
        <v>1</v>
      </c>
      <c r="M1430" s="96">
        <f>(RANK($L1430,$L$2:$L$1500,0)+COUNTIF($L$2:$L1430,L1430)-1)*L1430</f>
        <v>1429</v>
      </c>
      <c r="N1430" s="96">
        <f>((D1430='SOLICITUD INSCRIPCIÓN'!$D$8)*1)*J1430</f>
        <v>0</v>
      </c>
      <c r="O1430" s="96">
        <f>(RANK($N1430,$N$2:$N$1500,0)+COUNTIF($N$2:$N1430,N1430)-1)*N1430</f>
        <v>0</v>
      </c>
      <c r="P1430" s="96">
        <f>((D1430='SOLICITUD INSCRIPCIÓN'!$D$8)*1)*K1430</f>
        <v>0</v>
      </c>
      <c r="Q1430" s="96">
        <f>(RANK($P1430,$P$2:$P$1500,0)+COUNTIF($P$2:$P1430,P1430)-1)*P1430</f>
        <v>0</v>
      </c>
      <c r="R1430" s="96">
        <f t="shared" si="110"/>
        <v>0</v>
      </c>
      <c r="S1430" s="96" t="str">
        <f t="shared" si="111"/>
        <v/>
      </c>
      <c r="T1430" s="96" t="str">
        <f t="shared" si="112"/>
        <v/>
      </c>
    </row>
    <row r="1431" spans="1:20" ht="15" customHeight="1">
      <c r="A1431" s="101"/>
      <c r="B1431" s="102"/>
      <c r="C1431" s="102"/>
      <c r="D1431" s="102"/>
      <c r="E1431" s="102"/>
      <c r="F1431" s="102"/>
      <c r="G1431" s="103"/>
      <c r="H1431" s="102"/>
      <c r="I1431" s="49"/>
      <c r="J1431" s="95">
        <f t="shared" si="113"/>
        <v>0</v>
      </c>
      <c r="K1431" s="96">
        <f t="shared" si="114"/>
        <v>0</v>
      </c>
      <c r="L1431" s="96">
        <f>(D1431='SOLICITUD INSCRIPCIÓN'!$D$8)*1</f>
        <v>1</v>
      </c>
      <c r="M1431" s="96">
        <f>(RANK($L1431,$L$2:$L$1500,0)+COUNTIF($L$2:$L1431,L1431)-1)*L1431</f>
        <v>1430</v>
      </c>
      <c r="N1431" s="96">
        <f>((D1431='SOLICITUD INSCRIPCIÓN'!$D$8)*1)*J1431</f>
        <v>0</v>
      </c>
      <c r="O1431" s="96">
        <f>(RANK($N1431,$N$2:$N$1500,0)+COUNTIF($N$2:$N1431,N1431)-1)*N1431</f>
        <v>0</v>
      </c>
      <c r="P1431" s="96">
        <f>((D1431='SOLICITUD INSCRIPCIÓN'!$D$8)*1)*K1431</f>
        <v>0</v>
      </c>
      <c r="Q1431" s="96">
        <f>(RANK($P1431,$P$2:$P$1500,0)+COUNTIF($P$2:$P1431,P1431)-1)*P1431</f>
        <v>0</v>
      </c>
      <c r="R1431" s="96">
        <f t="shared" si="110"/>
        <v>0</v>
      </c>
      <c r="S1431" s="96" t="str">
        <f t="shared" si="111"/>
        <v/>
      </c>
      <c r="T1431" s="96" t="str">
        <f t="shared" si="112"/>
        <v/>
      </c>
    </row>
    <row r="1432" spans="1:20" ht="15" customHeight="1">
      <c r="A1432" s="101"/>
      <c r="B1432" s="102"/>
      <c r="C1432" s="102"/>
      <c r="D1432" s="102"/>
      <c r="E1432" s="102"/>
      <c r="F1432" s="102"/>
      <c r="G1432" s="103"/>
      <c r="H1432" s="102"/>
      <c r="I1432" s="49"/>
      <c r="J1432" s="95">
        <f t="shared" si="113"/>
        <v>0</v>
      </c>
      <c r="K1432" s="96">
        <f t="shared" si="114"/>
        <v>0</v>
      </c>
      <c r="L1432" s="96">
        <f>(D1432='SOLICITUD INSCRIPCIÓN'!$D$8)*1</f>
        <v>1</v>
      </c>
      <c r="M1432" s="96">
        <f>(RANK($L1432,$L$2:$L$1500,0)+COUNTIF($L$2:$L1432,L1432)-1)*L1432</f>
        <v>1431</v>
      </c>
      <c r="N1432" s="96">
        <f>((D1432='SOLICITUD INSCRIPCIÓN'!$D$8)*1)*J1432</f>
        <v>0</v>
      </c>
      <c r="O1432" s="96">
        <f>(RANK($N1432,$N$2:$N$1500,0)+COUNTIF($N$2:$N1432,N1432)-1)*N1432</f>
        <v>0</v>
      </c>
      <c r="P1432" s="96">
        <f>((D1432='SOLICITUD INSCRIPCIÓN'!$D$8)*1)*K1432</f>
        <v>0</v>
      </c>
      <c r="Q1432" s="96">
        <f>(RANK($P1432,$P$2:$P$1500,0)+COUNTIF($P$2:$P1432,P1432)-1)*P1432</f>
        <v>0</v>
      </c>
      <c r="R1432" s="96">
        <f t="shared" si="110"/>
        <v>0</v>
      </c>
      <c r="S1432" s="96" t="str">
        <f t="shared" si="111"/>
        <v/>
      </c>
      <c r="T1432" s="96" t="str">
        <f t="shared" si="112"/>
        <v/>
      </c>
    </row>
    <row r="1433" spans="1:20" ht="15" customHeight="1">
      <c r="A1433" s="101"/>
      <c r="B1433" s="102"/>
      <c r="C1433" s="102"/>
      <c r="D1433" s="102"/>
      <c r="E1433" s="102"/>
      <c r="F1433" s="102"/>
      <c r="G1433" s="103"/>
      <c r="H1433" s="102"/>
      <c r="I1433" s="49"/>
      <c r="J1433" s="95">
        <f t="shared" si="113"/>
        <v>0</v>
      </c>
      <c r="K1433" s="96">
        <f t="shared" si="114"/>
        <v>0</v>
      </c>
      <c r="L1433" s="96">
        <f>(D1433='SOLICITUD INSCRIPCIÓN'!$D$8)*1</f>
        <v>1</v>
      </c>
      <c r="M1433" s="96">
        <f>(RANK($L1433,$L$2:$L$1500,0)+COUNTIF($L$2:$L1433,L1433)-1)*L1433</f>
        <v>1432</v>
      </c>
      <c r="N1433" s="96">
        <f>((D1433='SOLICITUD INSCRIPCIÓN'!$D$8)*1)*J1433</f>
        <v>0</v>
      </c>
      <c r="O1433" s="96">
        <f>(RANK($N1433,$N$2:$N$1500,0)+COUNTIF($N$2:$N1433,N1433)-1)*N1433</f>
        <v>0</v>
      </c>
      <c r="P1433" s="96">
        <f>((D1433='SOLICITUD INSCRIPCIÓN'!$D$8)*1)*K1433</f>
        <v>0</v>
      </c>
      <c r="Q1433" s="96">
        <f>(RANK($P1433,$P$2:$P$1500,0)+COUNTIF($P$2:$P1433,P1433)-1)*P1433</f>
        <v>0</v>
      </c>
      <c r="R1433" s="96">
        <f t="shared" si="110"/>
        <v>0</v>
      </c>
      <c r="S1433" s="96" t="str">
        <f t="shared" si="111"/>
        <v/>
      </c>
      <c r="T1433" s="96" t="str">
        <f t="shared" si="112"/>
        <v/>
      </c>
    </row>
    <row r="1434" spans="1:20" ht="15" customHeight="1">
      <c r="A1434" s="101"/>
      <c r="B1434" s="102"/>
      <c r="C1434" s="102"/>
      <c r="D1434" s="102"/>
      <c r="E1434" s="102"/>
      <c r="F1434" s="102"/>
      <c r="G1434" s="103"/>
      <c r="H1434" s="102"/>
      <c r="I1434" s="49"/>
      <c r="J1434" s="95">
        <f t="shared" si="113"/>
        <v>0</v>
      </c>
      <c r="K1434" s="96">
        <f t="shared" si="114"/>
        <v>0</v>
      </c>
      <c r="L1434" s="96">
        <f>(D1434='SOLICITUD INSCRIPCIÓN'!$D$8)*1</f>
        <v>1</v>
      </c>
      <c r="M1434" s="96">
        <f>(RANK($L1434,$L$2:$L$1500,0)+COUNTIF($L$2:$L1434,L1434)-1)*L1434</f>
        <v>1433</v>
      </c>
      <c r="N1434" s="96">
        <f>((D1434='SOLICITUD INSCRIPCIÓN'!$D$8)*1)*J1434</f>
        <v>0</v>
      </c>
      <c r="O1434" s="96">
        <f>(RANK($N1434,$N$2:$N$1500,0)+COUNTIF($N$2:$N1434,N1434)-1)*N1434</f>
        <v>0</v>
      </c>
      <c r="P1434" s="96">
        <f>((D1434='SOLICITUD INSCRIPCIÓN'!$D$8)*1)*K1434</f>
        <v>0</v>
      </c>
      <c r="Q1434" s="96">
        <f>(RANK($P1434,$P$2:$P$1500,0)+COUNTIF($P$2:$P1434,P1434)-1)*P1434</f>
        <v>0</v>
      </c>
      <c r="R1434" s="96">
        <f t="shared" si="110"/>
        <v>0</v>
      </c>
      <c r="S1434" s="96" t="str">
        <f t="shared" si="111"/>
        <v/>
      </c>
      <c r="T1434" s="96" t="str">
        <f t="shared" si="112"/>
        <v/>
      </c>
    </row>
    <row r="1435" spans="1:20" ht="15" customHeight="1">
      <c r="A1435" s="101"/>
      <c r="B1435" s="102"/>
      <c r="C1435" s="102"/>
      <c r="D1435" s="102"/>
      <c r="E1435" s="102"/>
      <c r="F1435" s="102"/>
      <c r="G1435" s="103"/>
      <c r="H1435" s="102"/>
      <c r="I1435" s="49"/>
      <c r="J1435" s="95">
        <f t="shared" si="113"/>
        <v>0</v>
      </c>
      <c r="K1435" s="96">
        <f t="shared" si="114"/>
        <v>0</v>
      </c>
      <c r="L1435" s="96">
        <f>(D1435='SOLICITUD INSCRIPCIÓN'!$D$8)*1</f>
        <v>1</v>
      </c>
      <c r="M1435" s="96">
        <f>(RANK($L1435,$L$2:$L$1500,0)+COUNTIF($L$2:$L1435,L1435)-1)*L1435</f>
        <v>1434</v>
      </c>
      <c r="N1435" s="96">
        <f>((D1435='SOLICITUD INSCRIPCIÓN'!$D$8)*1)*J1435</f>
        <v>0</v>
      </c>
      <c r="O1435" s="96">
        <f>(RANK($N1435,$N$2:$N$1500,0)+COUNTIF($N$2:$N1435,N1435)-1)*N1435</f>
        <v>0</v>
      </c>
      <c r="P1435" s="96">
        <f>((D1435='SOLICITUD INSCRIPCIÓN'!$D$8)*1)*K1435</f>
        <v>0</v>
      </c>
      <c r="Q1435" s="96">
        <f>(RANK($P1435,$P$2:$P$1500,0)+COUNTIF($P$2:$P1435,P1435)-1)*P1435</f>
        <v>0</v>
      </c>
      <c r="R1435" s="96">
        <f t="shared" si="110"/>
        <v>0</v>
      </c>
      <c r="S1435" s="96" t="str">
        <f t="shared" si="111"/>
        <v/>
      </c>
      <c r="T1435" s="96" t="str">
        <f t="shared" si="112"/>
        <v/>
      </c>
    </row>
    <row r="1436" spans="1:20" ht="15" customHeight="1">
      <c r="A1436" s="101"/>
      <c r="B1436" s="102"/>
      <c r="C1436" s="102"/>
      <c r="D1436" s="102"/>
      <c r="E1436" s="102"/>
      <c r="F1436" s="102"/>
      <c r="G1436" s="103"/>
      <c r="H1436" s="102"/>
      <c r="I1436" s="49"/>
      <c r="J1436" s="95">
        <f t="shared" si="113"/>
        <v>0</v>
      </c>
      <c r="K1436" s="96">
        <f t="shared" si="114"/>
        <v>0</v>
      </c>
      <c r="L1436" s="96">
        <f>(D1436='SOLICITUD INSCRIPCIÓN'!$D$8)*1</f>
        <v>1</v>
      </c>
      <c r="M1436" s="96">
        <f>(RANK($L1436,$L$2:$L$1500,0)+COUNTIF($L$2:$L1436,L1436)-1)*L1436</f>
        <v>1435</v>
      </c>
      <c r="N1436" s="96">
        <f>((D1436='SOLICITUD INSCRIPCIÓN'!$D$8)*1)*J1436</f>
        <v>0</v>
      </c>
      <c r="O1436" s="96">
        <f>(RANK($N1436,$N$2:$N$1500,0)+COUNTIF($N$2:$N1436,N1436)-1)*N1436</f>
        <v>0</v>
      </c>
      <c r="P1436" s="96">
        <f>((D1436='SOLICITUD INSCRIPCIÓN'!$D$8)*1)*K1436</f>
        <v>0</v>
      </c>
      <c r="Q1436" s="96">
        <f>(RANK($P1436,$P$2:$P$1500,0)+COUNTIF($P$2:$P1436,P1436)-1)*P1436</f>
        <v>0</v>
      </c>
      <c r="R1436" s="96">
        <f t="shared" si="110"/>
        <v>0</v>
      </c>
      <c r="S1436" s="96" t="str">
        <f t="shared" si="111"/>
        <v/>
      </c>
      <c r="T1436" s="96" t="str">
        <f t="shared" si="112"/>
        <v/>
      </c>
    </row>
    <row r="1437" spans="1:20" ht="15" customHeight="1">
      <c r="A1437" s="101"/>
      <c r="B1437" s="102"/>
      <c r="C1437" s="102"/>
      <c r="D1437" s="102"/>
      <c r="E1437" s="102"/>
      <c r="F1437" s="102"/>
      <c r="G1437" s="103"/>
      <c r="H1437" s="102"/>
      <c r="I1437" s="49"/>
      <c r="J1437" s="95">
        <f t="shared" si="113"/>
        <v>0</v>
      </c>
      <c r="K1437" s="96">
        <f t="shared" si="114"/>
        <v>0</v>
      </c>
      <c r="L1437" s="96">
        <f>(D1437='SOLICITUD INSCRIPCIÓN'!$D$8)*1</f>
        <v>1</v>
      </c>
      <c r="M1437" s="96">
        <f>(RANK($L1437,$L$2:$L$1500,0)+COUNTIF($L$2:$L1437,L1437)-1)*L1437</f>
        <v>1436</v>
      </c>
      <c r="N1437" s="96">
        <f>((D1437='SOLICITUD INSCRIPCIÓN'!$D$8)*1)*J1437</f>
        <v>0</v>
      </c>
      <c r="O1437" s="96">
        <f>(RANK($N1437,$N$2:$N$1500,0)+COUNTIF($N$2:$N1437,N1437)-1)*N1437</f>
        <v>0</v>
      </c>
      <c r="P1437" s="96">
        <f>((D1437='SOLICITUD INSCRIPCIÓN'!$D$8)*1)*K1437</f>
        <v>0</v>
      </c>
      <c r="Q1437" s="96">
        <f>(RANK($P1437,$P$2:$P$1500,0)+COUNTIF($P$2:$P1437,P1437)-1)*P1437</f>
        <v>0</v>
      </c>
      <c r="R1437" s="96">
        <f t="shared" si="110"/>
        <v>0</v>
      </c>
      <c r="S1437" s="96" t="str">
        <f t="shared" si="111"/>
        <v/>
      </c>
      <c r="T1437" s="96" t="str">
        <f t="shared" si="112"/>
        <v/>
      </c>
    </row>
    <row r="1438" spans="1:20" ht="15" customHeight="1">
      <c r="A1438" s="101"/>
      <c r="B1438" s="102"/>
      <c r="C1438" s="102"/>
      <c r="D1438" s="102"/>
      <c r="E1438" s="102"/>
      <c r="F1438" s="102"/>
      <c r="G1438" s="103"/>
      <c r="H1438" s="102"/>
      <c r="I1438" s="49"/>
      <c r="J1438" s="95">
        <f t="shared" si="113"/>
        <v>0</v>
      </c>
      <c r="K1438" s="96">
        <f t="shared" si="114"/>
        <v>0</v>
      </c>
      <c r="L1438" s="96">
        <f>(D1438='SOLICITUD INSCRIPCIÓN'!$D$8)*1</f>
        <v>1</v>
      </c>
      <c r="M1438" s="96">
        <f>(RANK($L1438,$L$2:$L$1500,0)+COUNTIF($L$2:$L1438,L1438)-1)*L1438</f>
        <v>1437</v>
      </c>
      <c r="N1438" s="96">
        <f>((D1438='SOLICITUD INSCRIPCIÓN'!$D$8)*1)*J1438</f>
        <v>0</v>
      </c>
      <c r="O1438" s="96">
        <f>(RANK($N1438,$N$2:$N$1500,0)+COUNTIF($N$2:$N1438,N1438)-1)*N1438</f>
        <v>0</v>
      </c>
      <c r="P1438" s="96">
        <f>((D1438='SOLICITUD INSCRIPCIÓN'!$D$8)*1)*K1438</f>
        <v>0</v>
      </c>
      <c r="Q1438" s="96">
        <f>(RANK($P1438,$P$2:$P$1500,0)+COUNTIF($P$2:$P1438,P1438)-1)*P1438</f>
        <v>0</v>
      </c>
      <c r="R1438" s="96">
        <f t="shared" si="110"/>
        <v>0</v>
      </c>
      <c r="S1438" s="96" t="str">
        <f t="shared" si="111"/>
        <v/>
      </c>
      <c r="T1438" s="96" t="str">
        <f t="shared" si="112"/>
        <v/>
      </c>
    </row>
    <row r="1439" spans="1:20" ht="15" customHeight="1">
      <c r="A1439" s="101"/>
      <c r="B1439" s="102"/>
      <c r="C1439" s="102"/>
      <c r="D1439" s="102"/>
      <c r="E1439" s="102"/>
      <c r="F1439" s="102"/>
      <c r="G1439" s="103"/>
      <c r="H1439" s="102"/>
      <c r="I1439" s="49"/>
      <c r="J1439" s="95">
        <f t="shared" si="113"/>
        <v>0</v>
      </c>
      <c r="K1439" s="96">
        <f t="shared" si="114"/>
        <v>0</v>
      </c>
      <c r="L1439" s="96">
        <f>(D1439='SOLICITUD INSCRIPCIÓN'!$D$8)*1</f>
        <v>1</v>
      </c>
      <c r="M1439" s="96">
        <f>(RANK($L1439,$L$2:$L$1500,0)+COUNTIF($L$2:$L1439,L1439)-1)*L1439</f>
        <v>1438</v>
      </c>
      <c r="N1439" s="96">
        <f>((D1439='SOLICITUD INSCRIPCIÓN'!$D$8)*1)*J1439</f>
        <v>0</v>
      </c>
      <c r="O1439" s="96">
        <f>(RANK($N1439,$N$2:$N$1500,0)+COUNTIF($N$2:$N1439,N1439)-1)*N1439</f>
        <v>0</v>
      </c>
      <c r="P1439" s="96">
        <f>((D1439='SOLICITUD INSCRIPCIÓN'!$D$8)*1)*K1439</f>
        <v>0</v>
      </c>
      <c r="Q1439" s="96">
        <f>(RANK($P1439,$P$2:$P$1500,0)+COUNTIF($P$2:$P1439,P1439)-1)*P1439</f>
        <v>0</v>
      </c>
      <c r="R1439" s="96">
        <f t="shared" si="110"/>
        <v>0</v>
      </c>
      <c r="S1439" s="96" t="str">
        <f t="shared" si="111"/>
        <v/>
      </c>
      <c r="T1439" s="96" t="str">
        <f t="shared" si="112"/>
        <v/>
      </c>
    </row>
    <row r="1440" spans="1:20" ht="15" customHeight="1">
      <c r="A1440" s="101"/>
      <c r="B1440" s="102"/>
      <c r="C1440" s="102"/>
      <c r="D1440" s="102"/>
      <c r="E1440" s="102"/>
      <c r="F1440" s="102"/>
      <c r="G1440" s="103"/>
      <c r="H1440" s="102"/>
      <c r="I1440" s="49"/>
      <c r="J1440" s="95">
        <f t="shared" si="113"/>
        <v>0</v>
      </c>
      <c r="K1440" s="96">
        <f t="shared" si="114"/>
        <v>0</v>
      </c>
      <c r="L1440" s="96">
        <f>(D1440='SOLICITUD INSCRIPCIÓN'!$D$8)*1</f>
        <v>1</v>
      </c>
      <c r="M1440" s="96">
        <f>(RANK($L1440,$L$2:$L$1500,0)+COUNTIF($L$2:$L1440,L1440)-1)*L1440</f>
        <v>1439</v>
      </c>
      <c r="N1440" s="96">
        <f>((D1440='SOLICITUD INSCRIPCIÓN'!$D$8)*1)*J1440</f>
        <v>0</v>
      </c>
      <c r="O1440" s="96">
        <f>(RANK($N1440,$N$2:$N$1500,0)+COUNTIF($N$2:$N1440,N1440)-1)*N1440</f>
        <v>0</v>
      </c>
      <c r="P1440" s="96">
        <f>((D1440='SOLICITUD INSCRIPCIÓN'!$D$8)*1)*K1440</f>
        <v>0</v>
      </c>
      <c r="Q1440" s="96">
        <f>(RANK($P1440,$P$2:$P$1500,0)+COUNTIF($P$2:$P1440,P1440)-1)*P1440</f>
        <v>0</v>
      </c>
      <c r="R1440" s="96">
        <f t="shared" si="110"/>
        <v>0</v>
      </c>
      <c r="S1440" s="96" t="str">
        <f t="shared" si="111"/>
        <v/>
      </c>
      <c r="T1440" s="96" t="str">
        <f t="shared" si="112"/>
        <v/>
      </c>
    </row>
    <row r="1441" spans="1:20" ht="15" customHeight="1">
      <c r="A1441" s="101"/>
      <c r="B1441" s="102"/>
      <c r="C1441" s="102"/>
      <c r="D1441" s="102"/>
      <c r="E1441" s="102"/>
      <c r="F1441" s="102"/>
      <c r="G1441" s="103"/>
      <c r="H1441" s="102"/>
      <c r="I1441" s="49"/>
      <c r="J1441" s="95">
        <f t="shared" si="113"/>
        <v>0</v>
      </c>
      <c r="K1441" s="96">
        <f t="shared" si="114"/>
        <v>0</v>
      </c>
      <c r="L1441" s="96">
        <f>(D1441='SOLICITUD INSCRIPCIÓN'!$D$8)*1</f>
        <v>1</v>
      </c>
      <c r="M1441" s="96">
        <f>(RANK($L1441,$L$2:$L$1500,0)+COUNTIF($L$2:$L1441,L1441)-1)*L1441</f>
        <v>1440</v>
      </c>
      <c r="N1441" s="96">
        <f>((D1441='SOLICITUD INSCRIPCIÓN'!$D$8)*1)*J1441</f>
        <v>0</v>
      </c>
      <c r="O1441" s="96">
        <f>(RANK($N1441,$N$2:$N$1500,0)+COUNTIF($N$2:$N1441,N1441)-1)*N1441</f>
        <v>0</v>
      </c>
      <c r="P1441" s="96">
        <f>((D1441='SOLICITUD INSCRIPCIÓN'!$D$8)*1)*K1441</f>
        <v>0</v>
      </c>
      <c r="Q1441" s="96">
        <f>(RANK($P1441,$P$2:$P$1500,0)+COUNTIF($P$2:$P1441,P1441)-1)*P1441</f>
        <v>0</v>
      </c>
      <c r="R1441" s="96">
        <f t="shared" si="110"/>
        <v>0</v>
      </c>
      <c r="S1441" s="96" t="str">
        <f t="shared" si="111"/>
        <v/>
      </c>
      <c r="T1441" s="96" t="str">
        <f t="shared" si="112"/>
        <v/>
      </c>
    </row>
    <row r="1442" spans="1:20" ht="15" customHeight="1">
      <c r="A1442" s="101"/>
      <c r="B1442" s="102"/>
      <c r="C1442" s="102"/>
      <c r="D1442" s="102"/>
      <c r="E1442" s="102"/>
      <c r="F1442" s="102"/>
      <c r="G1442" s="103"/>
      <c r="H1442" s="102"/>
      <c r="I1442" s="49"/>
      <c r="J1442" s="95">
        <f t="shared" si="113"/>
        <v>0</v>
      </c>
      <c r="K1442" s="96">
        <f t="shared" si="114"/>
        <v>0</v>
      </c>
      <c r="L1442" s="96">
        <f>(D1442='SOLICITUD INSCRIPCIÓN'!$D$8)*1</f>
        <v>1</v>
      </c>
      <c r="M1442" s="96">
        <f>(RANK($L1442,$L$2:$L$1500,0)+COUNTIF($L$2:$L1442,L1442)-1)*L1442</f>
        <v>1441</v>
      </c>
      <c r="N1442" s="96">
        <f>((D1442='SOLICITUD INSCRIPCIÓN'!$D$8)*1)*J1442</f>
        <v>0</v>
      </c>
      <c r="O1442" s="96">
        <f>(RANK($N1442,$N$2:$N$1500,0)+COUNTIF($N$2:$N1442,N1442)-1)*N1442</f>
        <v>0</v>
      </c>
      <c r="P1442" s="96">
        <f>((D1442='SOLICITUD INSCRIPCIÓN'!$D$8)*1)*K1442</f>
        <v>0</v>
      </c>
      <c r="Q1442" s="96">
        <f>(RANK($P1442,$P$2:$P$1500,0)+COUNTIF($P$2:$P1442,P1442)-1)*P1442</f>
        <v>0</v>
      </c>
      <c r="R1442" s="96">
        <f t="shared" si="110"/>
        <v>0</v>
      </c>
      <c r="S1442" s="96" t="str">
        <f t="shared" si="111"/>
        <v/>
      </c>
      <c r="T1442" s="96" t="str">
        <f t="shared" si="112"/>
        <v/>
      </c>
    </row>
    <row r="1443" spans="1:20" ht="15" customHeight="1">
      <c r="A1443" s="101"/>
      <c r="B1443" s="102"/>
      <c r="C1443" s="102"/>
      <c r="D1443" s="102"/>
      <c r="E1443" s="102"/>
      <c r="F1443" s="102"/>
      <c r="G1443" s="103"/>
      <c r="H1443" s="102"/>
      <c r="I1443" s="49"/>
      <c r="J1443" s="95">
        <f t="shared" si="113"/>
        <v>0</v>
      </c>
      <c r="K1443" s="96">
        <f t="shared" si="114"/>
        <v>0</v>
      </c>
      <c r="L1443" s="96">
        <f>(D1443='SOLICITUD INSCRIPCIÓN'!$D$8)*1</f>
        <v>1</v>
      </c>
      <c r="M1443" s="96">
        <f>(RANK($L1443,$L$2:$L$1500,0)+COUNTIF($L$2:$L1443,L1443)-1)*L1443</f>
        <v>1442</v>
      </c>
      <c r="N1443" s="96">
        <f>((D1443='SOLICITUD INSCRIPCIÓN'!$D$8)*1)*J1443</f>
        <v>0</v>
      </c>
      <c r="O1443" s="96">
        <f>(RANK($N1443,$N$2:$N$1500,0)+COUNTIF($N$2:$N1443,N1443)-1)*N1443</f>
        <v>0</v>
      </c>
      <c r="P1443" s="96">
        <f>((D1443='SOLICITUD INSCRIPCIÓN'!$D$8)*1)*K1443</f>
        <v>0</v>
      </c>
      <c r="Q1443" s="96">
        <f>(RANK($P1443,$P$2:$P$1500,0)+COUNTIF($P$2:$P1443,P1443)-1)*P1443</f>
        <v>0</v>
      </c>
      <c r="R1443" s="96">
        <f t="shared" si="110"/>
        <v>0</v>
      </c>
      <c r="S1443" s="96" t="str">
        <f t="shared" si="111"/>
        <v/>
      </c>
      <c r="T1443" s="96" t="str">
        <f t="shared" si="112"/>
        <v/>
      </c>
    </row>
    <row r="1444" spans="1:20" ht="15" customHeight="1">
      <c r="A1444" s="101"/>
      <c r="B1444" s="102"/>
      <c r="C1444" s="102"/>
      <c r="D1444" s="102"/>
      <c r="E1444" s="102"/>
      <c r="F1444" s="102"/>
      <c r="G1444" s="103"/>
      <c r="H1444" s="102"/>
      <c r="I1444" s="49"/>
      <c r="J1444" s="95">
        <f t="shared" si="113"/>
        <v>0</v>
      </c>
      <c r="K1444" s="96">
        <f t="shared" si="114"/>
        <v>0</v>
      </c>
      <c r="L1444" s="96">
        <f>(D1444='SOLICITUD INSCRIPCIÓN'!$D$8)*1</f>
        <v>1</v>
      </c>
      <c r="M1444" s="96">
        <f>(RANK($L1444,$L$2:$L$1500,0)+COUNTIF($L$2:$L1444,L1444)-1)*L1444</f>
        <v>1443</v>
      </c>
      <c r="N1444" s="96">
        <f>((D1444='SOLICITUD INSCRIPCIÓN'!$D$8)*1)*J1444</f>
        <v>0</v>
      </c>
      <c r="O1444" s="96">
        <f>(RANK($N1444,$N$2:$N$1500,0)+COUNTIF($N$2:$N1444,N1444)-1)*N1444</f>
        <v>0</v>
      </c>
      <c r="P1444" s="96">
        <f>((D1444='SOLICITUD INSCRIPCIÓN'!$D$8)*1)*K1444</f>
        <v>0</v>
      </c>
      <c r="Q1444" s="96">
        <f>(RANK($P1444,$P$2:$P$1500,0)+COUNTIF($P$2:$P1444,P1444)-1)*P1444</f>
        <v>0</v>
      </c>
      <c r="R1444" s="96">
        <f t="shared" si="110"/>
        <v>0</v>
      </c>
      <c r="S1444" s="96" t="str">
        <f t="shared" si="111"/>
        <v/>
      </c>
      <c r="T1444" s="96" t="str">
        <f t="shared" si="112"/>
        <v/>
      </c>
    </row>
    <row r="1445" spans="1:20" ht="15" customHeight="1">
      <c r="A1445" s="101"/>
      <c r="B1445" s="102"/>
      <c r="C1445" s="102"/>
      <c r="D1445" s="102"/>
      <c r="E1445" s="102"/>
      <c r="F1445" s="102"/>
      <c r="G1445" s="103"/>
      <c r="H1445" s="102"/>
      <c r="I1445" s="49"/>
      <c r="J1445" s="95">
        <f t="shared" si="113"/>
        <v>0</v>
      </c>
      <c r="K1445" s="96">
        <f t="shared" si="114"/>
        <v>0</v>
      </c>
      <c r="L1445" s="96">
        <f>(D1445='SOLICITUD INSCRIPCIÓN'!$D$8)*1</f>
        <v>1</v>
      </c>
      <c r="M1445" s="96">
        <f>(RANK($L1445,$L$2:$L$1500,0)+COUNTIF($L$2:$L1445,L1445)-1)*L1445</f>
        <v>1444</v>
      </c>
      <c r="N1445" s="96">
        <f>((D1445='SOLICITUD INSCRIPCIÓN'!$D$8)*1)*J1445</f>
        <v>0</v>
      </c>
      <c r="O1445" s="96">
        <f>(RANK($N1445,$N$2:$N$1500,0)+COUNTIF($N$2:$N1445,N1445)-1)*N1445</f>
        <v>0</v>
      </c>
      <c r="P1445" s="96">
        <f>((D1445='SOLICITUD INSCRIPCIÓN'!$D$8)*1)*K1445</f>
        <v>0</v>
      </c>
      <c r="Q1445" s="96">
        <f>(RANK($P1445,$P$2:$P$1500,0)+COUNTIF($P$2:$P1445,P1445)-1)*P1445</f>
        <v>0</v>
      </c>
      <c r="R1445" s="96">
        <f t="shared" si="110"/>
        <v>0</v>
      </c>
      <c r="S1445" s="96" t="str">
        <f t="shared" si="111"/>
        <v/>
      </c>
      <c r="T1445" s="96" t="str">
        <f t="shared" si="112"/>
        <v/>
      </c>
    </row>
    <row r="1446" spans="1:20" ht="15" customHeight="1">
      <c r="A1446" s="101"/>
      <c r="B1446" s="102"/>
      <c r="C1446" s="102"/>
      <c r="D1446" s="102"/>
      <c r="E1446" s="102"/>
      <c r="F1446" s="102"/>
      <c r="G1446" s="103"/>
      <c r="H1446" s="102"/>
      <c r="I1446" s="49"/>
      <c r="J1446" s="95">
        <f t="shared" si="113"/>
        <v>0</v>
      </c>
      <c r="K1446" s="96">
        <f t="shared" si="114"/>
        <v>0</v>
      </c>
      <c r="L1446" s="96">
        <f>(D1446='SOLICITUD INSCRIPCIÓN'!$D$8)*1</f>
        <v>1</v>
      </c>
      <c r="M1446" s="96">
        <f>(RANK($L1446,$L$2:$L$1500,0)+COUNTIF($L$2:$L1446,L1446)-1)*L1446</f>
        <v>1445</v>
      </c>
      <c r="N1446" s="96">
        <f>((D1446='SOLICITUD INSCRIPCIÓN'!$D$8)*1)*J1446</f>
        <v>0</v>
      </c>
      <c r="O1446" s="96">
        <f>(RANK($N1446,$N$2:$N$1500,0)+COUNTIF($N$2:$N1446,N1446)-1)*N1446</f>
        <v>0</v>
      </c>
      <c r="P1446" s="96">
        <f>((D1446='SOLICITUD INSCRIPCIÓN'!$D$8)*1)*K1446</f>
        <v>0</v>
      </c>
      <c r="Q1446" s="96">
        <f>(RANK($P1446,$P$2:$P$1500,0)+COUNTIF($P$2:$P1446,P1446)-1)*P1446</f>
        <v>0</v>
      </c>
      <c r="R1446" s="96">
        <f t="shared" si="110"/>
        <v>0</v>
      </c>
      <c r="S1446" s="96" t="str">
        <f t="shared" si="111"/>
        <v/>
      </c>
      <c r="T1446" s="96" t="str">
        <f t="shared" si="112"/>
        <v/>
      </c>
    </row>
    <row r="1447" spans="1:20" ht="15" customHeight="1">
      <c r="A1447" s="101"/>
      <c r="B1447" s="102"/>
      <c r="C1447" s="102"/>
      <c r="D1447" s="102"/>
      <c r="E1447" s="102"/>
      <c r="F1447" s="102"/>
      <c r="G1447" s="103"/>
      <c r="H1447" s="102"/>
      <c r="I1447" s="49"/>
      <c r="J1447" s="95">
        <f t="shared" si="113"/>
        <v>0</v>
      </c>
      <c r="K1447" s="96">
        <f t="shared" si="114"/>
        <v>0</v>
      </c>
      <c r="L1447" s="96">
        <f>(D1447='SOLICITUD INSCRIPCIÓN'!$D$8)*1</f>
        <v>1</v>
      </c>
      <c r="M1447" s="96">
        <f>(RANK($L1447,$L$2:$L$1500,0)+COUNTIF($L$2:$L1447,L1447)-1)*L1447</f>
        <v>1446</v>
      </c>
      <c r="N1447" s="96">
        <f>((D1447='SOLICITUD INSCRIPCIÓN'!$D$8)*1)*J1447</f>
        <v>0</v>
      </c>
      <c r="O1447" s="96">
        <f>(RANK($N1447,$N$2:$N$1500,0)+COUNTIF($N$2:$N1447,N1447)-1)*N1447</f>
        <v>0</v>
      </c>
      <c r="P1447" s="96">
        <f>((D1447='SOLICITUD INSCRIPCIÓN'!$D$8)*1)*K1447</f>
        <v>0</v>
      </c>
      <c r="Q1447" s="96">
        <f>(RANK($P1447,$P$2:$P$1500,0)+COUNTIF($P$2:$P1447,P1447)-1)*P1447</f>
        <v>0</v>
      </c>
      <c r="R1447" s="96">
        <f t="shared" si="110"/>
        <v>0</v>
      </c>
      <c r="S1447" s="96" t="str">
        <f t="shared" si="111"/>
        <v/>
      </c>
      <c r="T1447" s="96" t="str">
        <f t="shared" si="112"/>
        <v/>
      </c>
    </row>
    <row r="1448" spans="1:20" ht="15" customHeight="1">
      <c r="A1448" s="101"/>
      <c r="B1448" s="102"/>
      <c r="C1448" s="102"/>
      <c r="D1448" s="102"/>
      <c r="E1448" s="102"/>
      <c r="F1448" s="102"/>
      <c r="G1448" s="103"/>
      <c r="H1448" s="102"/>
      <c r="I1448" s="49"/>
      <c r="J1448" s="95">
        <f t="shared" si="113"/>
        <v>0</v>
      </c>
      <c r="K1448" s="96">
        <f t="shared" si="114"/>
        <v>0</v>
      </c>
      <c r="L1448" s="96">
        <f>(D1448='SOLICITUD INSCRIPCIÓN'!$D$8)*1</f>
        <v>1</v>
      </c>
      <c r="M1448" s="96">
        <f>(RANK($L1448,$L$2:$L$1500,0)+COUNTIF($L$2:$L1448,L1448)-1)*L1448</f>
        <v>1447</v>
      </c>
      <c r="N1448" s="96">
        <f>((D1448='SOLICITUD INSCRIPCIÓN'!$D$8)*1)*J1448</f>
        <v>0</v>
      </c>
      <c r="O1448" s="96">
        <f>(RANK($N1448,$N$2:$N$1500,0)+COUNTIF($N$2:$N1448,N1448)-1)*N1448</f>
        <v>0</v>
      </c>
      <c r="P1448" s="96">
        <f>((D1448='SOLICITUD INSCRIPCIÓN'!$D$8)*1)*K1448</f>
        <v>0</v>
      </c>
      <c r="Q1448" s="96">
        <f>(RANK($P1448,$P$2:$P$1500,0)+COUNTIF($P$2:$P1448,P1448)-1)*P1448</f>
        <v>0</v>
      </c>
      <c r="R1448" s="96">
        <f t="shared" si="110"/>
        <v>0</v>
      </c>
      <c r="S1448" s="96" t="str">
        <f t="shared" si="111"/>
        <v/>
      </c>
      <c r="T1448" s="96" t="str">
        <f t="shared" si="112"/>
        <v/>
      </c>
    </row>
    <row r="1449" spans="1:20" ht="15" customHeight="1">
      <c r="A1449" s="101"/>
      <c r="B1449" s="102"/>
      <c r="C1449" s="102"/>
      <c r="D1449" s="102"/>
      <c r="E1449" s="102"/>
      <c r="F1449" s="102"/>
      <c r="G1449" s="103"/>
      <c r="H1449" s="102"/>
      <c r="I1449" s="49"/>
      <c r="J1449" s="95">
        <f t="shared" si="113"/>
        <v>0</v>
      </c>
      <c r="K1449" s="96">
        <f t="shared" si="114"/>
        <v>0</v>
      </c>
      <c r="L1449" s="96">
        <f>(D1449='SOLICITUD INSCRIPCIÓN'!$D$8)*1</f>
        <v>1</v>
      </c>
      <c r="M1449" s="96">
        <f>(RANK($L1449,$L$2:$L$1500,0)+COUNTIF($L$2:$L1449,L1449)-1)*L1449</f>
        <v>1448</v>
      </c>
      <c r="N1449" s="96">
        <f>((D1449='SOLICITUD INSCRIPCIÓN'!$D$8)*1)*J1449</f>
        <v>0</v>
      </c>
      <c r="O1449" s="96">
        <f>(RANK($N1449,$N$2:$N$1500,0)+COUNTIF($N$2:$N1449,N1449)-1)*N1449</f>
        <v>0</v>
      </c>
      <c r="P1449" s="96">
        <f>((D1449='SOLICITUD INSCRIPCIÓN'!$D$8)*1)*K1449</f>
        <v>0</v>
      </c>
      <c r="Q1449" s="96">
        <f>(RANK($P1449,$P$2:$P$1500,0)+COUNTIF($P$2:$P1449,P1449)-1)*P1449</f>
        <v>0</v>
      </c>
      <c r="R1449" s="96">
        <f t="shared" si="110"/>
        <v>0</v>
      </c>
      <c r="S1449" s="96" t="str">
        <f t="shared" si="111"/>
        <v/>
      </c>
      <c r="T1449" s="96" t="str">
        <f t="shared" si="112"/>
        <v/>
      </c>
    </row>
    <row r="1450" spans="1:20" ht="15" customHeight="1">
      <c r="A1450" s="101"/>
      <c r="B1450" s="102"/>
      <c r="C1450" s="102"/>
      <c r="D1450" s="102"/>
      <c r="E1450" s="102"/>
      <c r="F1450" s="102"/>
      <c r="G1450" s="103"/>
      <c r="H1450" s="102"/>
      <c r="I1450" s="49"/>
      <c r="J1450" s="95">
        <f t="shared" si="113"/>
        <v>0</v>
      </c>
      <c r="K1450" s="96">
        <f t="shared" si="114"/>
        <v>0</v>
      </c>
      <c r="L1450" s="96">
        <f>(D1450='SOLICITUD INSCRIPCIÓN'!$D$8)*1</f>
        <v>1</v>
      </c>
      <c r="M1450" s="96">
        <f>(RANK($L1450,$L$2:$L$1500,0)+COUNTIF($L$2:$L1450,L1450)-1)*L1450</f>
        <v>1449</v>
      </c>
      <c r="N1450" s="96">
        <f>((D1450='SOLICITUD INSCRIPCIÓN'!$D$8)*1)*J1450</f>
        <v>0</v>
      </c>
      <c r="O1450" s="96">
        <f>(RANK($N1450,$N$2:$N$1500,0)+COUNTIF($N$2:$N1450,N1450)-1)*N1450</f>
        <v>0</v>
      </c>
      <c r="P1450" s="96">
        <f>((D1450='SOLICITUD INSCRIPCIÓN'!$D$8)*1)*K1450</f>
        <v>0</v>
      </c>
      <c r="Q1450" s="96">
        <f>(RANK($P1450,$P$2:$P$1500,0)+COUNTIF($P$2:$P1450,P1450)-1)*P1450</f>
        <v>0</v>
      </c>
      <c r="R1450" s="96">
        <f t="shared" si="110"/>
        <v>0</v>
      </c>
      <c r="S1450" s="96" t="str">
        <f t="shared" si="111"/>
        <v/>
      </c>
      <c r="T1450" s="96" t="str">
        <f t="shared" si="112"/>
        <v/>
      </c>
    </row>
    <row r="1451" spans="1:20" ht="15" customHeight="1">
      <c r="A1451" s="101"/>
      <c r="B1451" s="102"/>
      <c r="C1451" s="102"/>
      <c r="D1451" s="102"/>
      <c r="E1451" s="102"/>
      <c r="F1451" s="102"/>
      <c r="G1451" s="103"/>
      <c r="H1451" s="102"/>
      <c r="I1451" s="49"/>
      <c r="J1451" s="95">
        <f t="shared" si="113"/>
        <v>0</v>
      </c>
      <c r="K1451" s="96">
        <f t="shared" si="114"/>
        <v>0</v>
      </c>
      <c r="L1451" s="96">
        <f>(D1451='SOLICITUD INSCRIPCIÓN'!$D$8)*1</f>
        <v>1</v>
      </c>
      <c r="M1451" s="96">
        <f>(RANK($L1451,$L$2:$L$1500,0)+COUNTIF($L$2:$L1451,L1451)-1)*L1451</f>
        <v>1450</v>
      </c>
      <c r="N1451" s="96">
        <f>((D1451='SOLICITUD INSCRIPCIÓN'!$D$8)*1)*J1451</f>
        <v>0</v>
      </c>
      <c r="O1451" s="96">
        <f>(RANK($N1451,$N$2:$N$1500,0)+COUNTIF($N$2:$N1451,N1451)-1)*N1451</f>
        <v>0</v>
      </c>
      <c r="P1451" s="96">
        <f>((D1451='SOLICITUD INSCRIPCIÓN'!$D$8)*1)*K1451</f>
        <v>0</v>
      </c>
      <c r="Q1451" s="96">
        <f>(RANK($P1451,$P$2:$P$1500,0)+COUNTIF($P$2:$P1451,P1451)-1)*P1451</f>
        <v>0</v>
      </c>
      <c r="R1451" s="96">
        <f t="shared" si="110"/>
        <v>0</v>
      </c>
      <c r="S1451" s="96" t="str">
        <f t="shared" si="111"/>
        <v/>
      </c>
      <c r="T1451" s="96" t="str">
        <f t="shared" si="112"/>
        <v/>
      </c>
    </row>
    <row r="1452" spans="1:20" ht="15" customHeight="1">
      <c r="A1452" s="101"/>
      <c r="B1452" s="102"/>
      <c r="C1452" s="102"/>
      <c r="D1452" s="102"/>
      <c r="E1452" s="102"/>
      <c r="F1452" s="102"/>
      <c r="G1452" s="103"/>
      <c r="H1452" s="102"/>
      <c r="I1452" s="49"/>
      <c r="J1452" s="95">
        <f t="shared" si="113"/>
        <v>0</v>
      </c>
      <c r="K1452" s="96">
        <f t="shared" si="114"/>
        <v>0</v>
      </c>
      <c r="L1452" s="96">
        <f>(D1452='SOLICITUD INSCRIPCIÓN'!$D$8)*1</f>
        <v>1</v>
      </c>
      <c r="M1452" s="96">
        <f>(RANK($L1452,$L$2:$L$1500,0)+COUNTIF($L$2:$L1452,L1452)-1)*L1452</f>
        <v>1451</v>
      </c>
      <c r="N1452" s="96">
        <f>((D1452='SOLICITUD INSCRIPCIÓN'!$D$8)*1)*J1452</f>
        <v>0</v>
      </c>
      <c r="O1452" s="96">
        <f>(RANK($N1452,$N$2:$N$1500,0)+COUNTIF($N$2:$N1452,N1452)-1)*N1452</f>
        <v>0</v>
      </c>
      <c r="P1452" s="96">
        <f>((D1452='SOLICITUD INSCRIPCIÓN'!$D$8)*1)*K1452</f>
        <v>0</v>
      </c>
      <c r="Q1452" s="96">
        <f>(RANK($P1452,$P$2:$P$1500,0)+COUNTIF($P$2:$P1452,P1452)-1)*P1452</f>
        <v>0</v>
      </c>
      <c r="R1452" s="96">
        <f t="shared" si="110"/>
        <v>0</v>
      </c>
      <c r="S1452" s="96" t="str">
        <f t="shared" si="111"/>
        <v/>
      </c>
      <c r="T1452" s="96" t="str">
        <f t="shared" si="112"/>
        <v/>
      </c>
    </row>
    <row r="1453" spans="1:20" ht="15" customHeight="1">
      <c r="A1453" s="101"/>
      <c r="B1453" s="102"/>
      <c r="C1453" s="102"/>
      <c r="D1453" s="102"/>
      <c r="E1453" s="102"/>
      <c r="F1453" s="102"/>
      <c r="G1453" s="103"/>
      <c r="H1453" s="102"/>
      <c r="I1453" s="49"/>
      <c r="J1453" s="95">
        <f t="shared" si="113"/>
        <v>0</v>
      </c>
      <c r="K1453" s="96">
        <f t="shared" si="114"/>
        <v>0</v>
      </c>
      <c r="L1453" s="96">
        <f>(D1453='SOLICITUD INSCRIPCIÓN'!$D$8)*1</f>
        <v>1</v>
      </c>
      <c r="M1453" s="96">
        <f>(RANK($L1453,$L$2:$L$1500,0)+COUNTIF($L$2:$L1453,L1453)-1)*L1453</f>
        <v>1452</v>
      </c>
      <c r="N1453" s="96">
        <f>((D1453='SOLICITUD INSCRIPCIÓN'!$D$8)*1)*J1453</f>
        <v>0</v>
      </c>
      <c r="O1453" s="96">
        <f>(RANK($N1453,$N$2:$N$1500,0)+COUNTIF($N$2:$N1453,N1453)-1)*N1453</f>
        <v>0</v>
      </c>
      <c r="P1453" s="96">
        <f>((D1453='SOLICITUD INSCRIPCIÓN'!$D$8)*1)*K1453</f>
        <v>0</v>
      </c>
      <c r="Q1453" s="96">
        <f>(RANK($P1453,$P$2:$P$1500,0)+COUNTIF($P$2:$P1453,P1453)-1)*P1453</f>
        <v>0</v>
      </c>
      <c r="R1453" s="96">
        <f t="shared" si="110"/>
        <v>0</v>
      </c>
      <c r="S1453" s="96" t="str">
        <f t="shared" si="111"/>
        <v/>
      </c>
      <c r="T1453" s="96" t="str">
        <f t="shared" si="112"/>
        <v/>
      </c>
    </row>
    <row r="1454" spans="1:20" ht="15" customHeight="1">
      <c r="A1454" s="101"/>
      <c r="B1454" s="102"/>
      <c r="C1454" s="102"/>
      <c r="D1454" s="102"/>
      <c r="E1454" s="102"/>
      <c r="F1454" s="102"/>
      <c r="G1454" s="103"/>
      <c r="H1454" s="102"/>
      <c r="I1454" s="49"/>
      <c r="J1454" s="95">
        <f t="shared" si="113"/>
        <v>0</v>
      </c>
      <c r="K1454" s="96">
        <f t="shared" si="114"/>
        <v>0</v>
      </c>
      <c r="L1454" s="96">
        <f>(D1454='SOLICITUD INSCRIPCIÓN'!$D$8)*1</f>
        <v>1</v>
      </c>
      <c r="M1454" s="96">
        <f>(RANK($L1454,$L$2:$L$1500,0)+COUNTIF($L$2:$L1454,L1454)-1)*L1454</f>
        <v>1453</v>
      </c>
      <c r="N1454" s="96">
        <f>((D1454='SOLICITUD INSCRIPCIÓN'!$D$8)*1)*J1454</f>
        <v>0</v>
      </c>
      <c r="O1454" s="96">
        <f>(RANK($N1454,$N$2:$N$1500,0)+COUNTIF($N$2:$N1454,N1454)-1)*N1454</f>
        <v>0</v>
      </c>
      <c r="P1454" s="96">
        <f>((D1454='SOLICITUD INSCRIPCIÓN'!$D$8)*1)*K1454</f>
        <v>0</v>
      </c>
      <c r="Q1454" s="96">
        <f>(RANK($P1454,$P$2:$P$1500,0)+COUNTIF($P$2:$P1454,P1454)-1)*P1454</f>
        <v>0</v>
      </c>
      <c r="R1454" s="96">
        <f t="shared" si="110"/>
        <v>0</v>
      </c>
      <c r="S1454" s="96" t="str">
        <f t="shared" si="111"/>
        <v/>
      </c>
      <c r="T1454" s="96" t="str">
        <f t="shared" si="112"/>
        <v/>
      </c>
    </row>
    <row r="1455" spans="1:20" ht="15" customHeight="1">
      <c r="A1455" s="101"/>
      <c r="B1455" s="102"/>
      <c r="C1455" s="102"/>
      <c r="D1455" s="102"/>
      <c r="E1455" s="102"/>
      <c r="F1455" s="102"/>
      <c r="G1455" s="103"/>
      <c r="H1455" s="102"/>
      <c r="I1455" s="49"/>
      <c r="J1455" s="95">
        <f t="shared" si="113"/>
        <v>0</v>
      </c>
      <c r="K1455" s="96">
        <f t="shared" si="114"/>
        <v>0</v>
      </c>
      <c r="L1455" s="96">
        <f>(D1455='SOLICITUD INSCRIPCIÓN'!$D$8)*1</f>
        <v>1</v>
      </c>
      <c r="M1455" s="96">
        <f>(RANK($L1455,$L$2:$L$1500,0)+COUNTIF($L$2:$L1455,L1455)-1)*L1455</f>
        <v>1454</v>
      </c>
      <c r="N1455" s="96">
        <f>((D1455='SOLICITUD INSCRIPCIÓN'!$D$8)*1)*J1455</f>
        <v>0</v>
      </c>
      <c r="O1455" s="96">
        <f>(RANK($N1455,$N$2:$N$1500,0)+COUNTIF($N$2:$N1455,N1455)-1)*N1455</f>
        <v>0</v>
      </c>
      <c r="P1455" s="96">
        <f>((D1455='SOLICITUD INSCRIPCIÓN'!$D$8)*1)*K1455</f>
        <v>0</v>
      </c>
      <c r="Q1455" s="96">
        <f>(RANK($P1455,$P$2:$P$1500,0)+COUNTIF($P$2:$P1455,P1455)-1)*P1455</f>
        <v>0</v>
      </c>
      <c r="R1455" s="96">
        <f t="shared" si="110"/>
        <v>0</v>
      </c>
      <c r="S1455" s="96" t="str">
        <f t="shared" si="111"/>
        <v/>
      </c>
      <c r="T1455" s="96" t="str">
        <f t="shared" si="112"/>
        <v/>
      </c>
    </row>
    <row r="1456" spans="1:20" ht="15" customHeight="1">
      <c r="A1456" s="101"/>
      <c r="B1456" s="102"/>
      <c r="C1456" s="102"/>
      <c r="D1456" s="102"/>
      <c r="E1456" s="102"/>
      <c r="F1456" s="102"/>
      <c r="G1456" s="103"/>
      <c r="H1456" s="102"/>
      <c r="I1456" s="49"/>
      <c r="J1456" s="95">
        <f t="shared" si="113"/>
        <v>0</v>
      </c>
      <c r="K1456" s="96">
        <f t="shared" si="114"/>
        <v>0</v>
      </c>
      <c r="L1456" s="96">
        <f>(D1456='SOLICITUD INSCRIPCIÓN'!$D$8)*1</f>
        <v>1</v>
      </c>
      <c r="M1456" s="96">
        <f>(RANK($L1456,$L$2:$L$1500,0)+COUNTIF($L$2:$L1456,L1456)-1)*L1456</f>
        <v>1455</v>
      </c>
      <c r="N1456" s="96">
        <f>((D1456='SOLICITUD INSCRIPCIÓN'!$D$8)*1)*J1456</f>
        <v>0</v>
      </c>
      <c r="O1456" s="96">
        <f>(RANK($N1456,$N$2:$N$1500,0)+COUNTIF($N$2:$N1456,N1456)-1)*N1456</f>
        <v>0</v>
      </c>
      <c r="P1456" s="96">
        <f>((D1456='SOLICITUD INSCRIPCIÓN'!$D$8)*1)*K1456</f>
        <v>0</v>
      </c>
      <c r="Q1456" s="96">
        <f>(RANK($P1456,$P$2:$P$1500,0)+COUNTIF($P$2:$P1456,P1456)-1)*P1456</f>
        <v>0</v>
      </c>
      <c r="R1456" s="96">
        <f t="shared" si="110"/>
        <v>0</v>
      </c>
      <c r="S1456" s="96" t="str">
        <f t="shared" si="111"/>
        <v/>
      </c>
      <c r="T1456" s="96" t="str">
        <f t="shared" si="112"/>
        <v/>
      </c>
    </row>
    <row r="1457" spans="1:20" ht="15" customHeight="1">
      <c r="A1457" s="101"/>
      <c r="B1457" s="102"/>
      <c r="C1457" s="102"/>
      <c r="D1457" s="102"/>
      <c r="E1457" s="102"/>
      <c r="F1457" s="102"/>
      <c r="G1457" s="103"/>
      <c r="H1457" s="102"/>
      <c r="I1457" s="49"/>
      <c r="J1457" s="95">
        <f t="shared" si="113"/>
        <v>0</v>
      </c>
      <c r="K1457" s="96">
        <f t="shared" si="114"/>
        <v>0</v>
      </c>
      <c r="L1457" s="96">
        <f>(D1457='SOLICITUD INSCRIPCIÓN'!$D$8)*1</f>
        <v>1</v>
      </c>
      <c r="M1457" s="96">
        <f>(RANK($L1457,$L$2:$L$1500,0)+COUNTIF($L$2:$L1457,L1457)-1)*L1457</f>
        <v>1456</v>
      </c>
      <c r="N1457" s="96">
        <f>((D1457='SOLICITUD INSCRIPCIÓN'!$D$8)*1)*J1457</f>
        <v>0</v>
      </c>
      <c r="O1457" s="96">
        <f>(RANK($N1457,$N$2:$N$1500,0)+COUNTIF($N$2:$N1457,N1457)-1)*N1457</f>
        <v>0</v>
      </c>
      <c r="P1457" s="96">
        <f>((D1457='SOLICITUD INSCRIPCIÓN'!$D$8)*1)*K1457</f>
        <v>0</v>
      </c>
      <c r="Q1457" s="96">
        <f>(RANK($P1457,$P$2:$P$1500,0)+COUNTIF($P$2:$P1457,P1457)-1)*P1457</f>
        <v>0</v>
      </c>
      <c r="R1457" s="96">
        <f t="shared" si="110"/>
        <v>0</v>
      </c>
      <c r="S1457" s="96" t="str">
        <f t="shared" si="111"/>
        <v/>
      </c>
      <c r="T1457" s="96" t="str">
        <f t="shared" si="112"/>
        <v/>
      </c>
    </row>
    <row r="1458" spans="1:20" ht="15" customHeight="1">
      <c r="A1458" s="101"/>
      <c r="B1458" s="102"/>
      <c r="C1458" s="102"/>
      <c r="D1458" s="102"/>
      <c r="E1458" s="102"/>
      <c r="F1458" s="102"/>
      <c r="G1458" s="103"/>
      <c r="H1458" s="102"/>
      <c r="I1458" s="49"/>
      <c r="J1458" s="95">
        <f t="shared" si="113"/>
        <v>0</v>
      </c>
      <c r="K1458" s="96">
        <f t="shared" si="114"/>
        <v>0</v>
      </c>
      <c r="L1458" s="96">
        <f>(D1458='SOLICITUD INSCRIPCIÓN'!$D$8)*1</f>
        <v>1</v>
      </c>
      <c r="M1458" s="96">
        <f>(RANK($L1458,$L$2:$L$1500,0)+COUNTIF($L$2:$L1458,L1458)-1)*L1458</f>
        <v>1457</v>
      </c>
      <c r="N1458" s="96">
        <f>((D1458='SOLICITUD INSCRIPCIÓN'!$D$8)*1)*J1458</f>
        <v>0</v>
      </c>
      <c r="O1458" s="96">
        <f>(RANK($N1458,$N$2:$N$1500,0)+COUNTIF($N$2:$N1458,N1458)-1)*N1458</f>
        <v>0</v>
      </c>
      <c r="P1458" s="96">
        <f>((D1458='SOLICITUD INSCRIPCIÓN'!$D$8)*1)*K1458</f>
        <v>0</v>
      </c>
      <c r="Q1458" s="96">
        <f>(RANK($P1458,$P$2:$P$1500,0)+COUNTIF($P$2:$P1458,P1458)-1)*P1458</f>
        <v>0</v>
      </c>
      <c r="R1458" s="96">
        <f t="shared" si="110"/>
        <v>0</v>
      </c>
      <c r="S1458" s="96" t="str">
        <f t="shared" si="111"/>
        <v/>
      </c>
      <c r="T1458" s="96" t="str">
        <f t="shared" si="112"/>
        <v/>
      </c>
    </row>
    <row r="1459" spans="1:20" ht="15" customHeight="1">
      <c r="A1459" s="101"/>
      <c r="B1459" s="102"/>
      <c r="C1459" s="102"/>
      <c r="D1459" s="102"/>
      <c r="E1459" s="102"/>
      <c r="F1459" s="102"/>
      <c r="G1459" s="103"/>
      <c r="H1459" s="102"/>
      <c r="I1459" s="49"/>
      <c r="J1459" s="95">
        <f t="shared" si="113"/>
        <v>0</v>
      </c>
      <c r="K1459" s="96">
        <f t="shared" si="114"/>
        <v>0</v>
      </c>
      <c r="L1459" s="96">
        <f>(D1459='SOLICITUD INSCRIPCIÓN'!$D$8)*1</f>
        <v>1</v>
      </c>
      <c r="M1459" s="96">
        <f>(RANK($L1459,$L$2:$L$1500,0)+COUNTIF($L$2:$L1459,L1459)-1)*L1459</f>
        <v>1458</v>
      </c>
      <c r="N1459" s="96">
        <f>((D1459='SOLICITUD INSCRIPCIÓN'!$D$8)*1)*J1459</f>
        <v>0</v>
      </c>
      <c r="O1459" s="96">
        <f>(RANK($N1459,$N$2:$N$1500,0)+COUNTIF($N$2:$N1459,N1459)-1)*N1459</f>
        <v>0</v>
      </c>
      <c r="P1459" s="96">
        <f>((D1459='SOLICITUD INSCRIPCIÓN'!$D$8)*1)*K1459</f>
        <v>0</v>
      </c>
      <c r="Q1459" s="96">
        <f>(RANK($P1459,$P$2:$P$1500,0)+COUNTIF($P$2:$P1459,P1459)-1)*P1459</f>
        <v>0</v>
      </c>
      <c r="R1459" s="96">
        <f t="shared" si="110"/>
        <v>0</v>
      </c>
      <c r="S1459" s="96" t="str">
        <f t="shared" si="111"/>
        <v/>
      </c>
      <c r="T1459" s="96" t="str">
        <f t="shared" si="112"/>
        <v/>
      </c>
    </row>
    <row r="1460" spans="1:20" ht="15" customHeight="1">
      <c r="A1460" s="101"/>
      <c r="B1460" s="102"/>
      <c r="C1460" s="102"/>
      <c r="D1460" s="102"/>
      <c r="E1460" s="102"/>
      <c r="F1460" s="102"/>
      <c r="G1460" s="103"/>
      <c r="H1460" s="102"/>
      <c r="I1460" s="49"/>
      <c r="J1460" s="95">
        <f t="shared" si="113"/>
        <v>0</v>
      </c>
      <c r="K1460" s="96">
        <f t="shared" si="114"/>
        <v>0</v>
      </c>
      <c r="L1460" s="96">
        <f>(D1460='SOLICITUD INSCRIPCIÓN'!$D$8)*1</f>
        <v>1</v>
      </c>
      <c r="M1460" s="96">
        <f>(RANK($L1460,$L$2:$L$1500,0)+COUNTIF($L$2:$L1460,L1460)-1)*L1460</f>
        <v>1459</v>
      </c>
      <c r="N1460" s="96">
        <f>((D1460='SOLICITUD INSCRIPCIÓN'!$D$8)*1)*J1460</f>
        <v>0</v>
      </c>
      <c r="O1460" s="96">
        <f>(RANK($N1460,$N$2:$N$1500,0)+COUNTIF($N$2:$N1460,N1460)-1)*N1460</f>
        <v>0</v>
      </c>
      <c r="P1460" s="96">
        <f>((D1460='SOLICITUD INSCRIPCIÓN'!$D$8)*1)*K1460</f>
        <v>0</v>
      </c>
      <c r="Q1460" s="96">
        <f>(RANK($P1460,$P$2:$P$1500,0)+COUNTIF($P$2:$P1460,P1460)-1)*P1460</f>
        <v>0</v>
      </c>
      <c r="R1460" s="96">
        <f t="shared" si="110"/>
        <v>0</v>
      </c>
      <c r="S1460" s="96" t="str">
        <f t="shared" si="111"/>
        <v/>
      </c>
      <c r="T1460" s="96" t="str">
        <f t="shared" si="112"/>
        <v/>
      </c>
    </row>
    <row r="1461" spans="1:20" ht="15" customHeight="1">
      <c r="A1461" s="101"/>
      <c r="B1461" s="102"/>
      <c r="C1461" s="102"/>
      <c r="D1461" s="102"/>
      <c r="E1461" s="102"/>
      <c r="F1461" s="102"/>
      <c r="G1461" s="103"/>
      <c r="H1461" s="102"/>
      <c r="I1461" s="49"/>
      <c r="J1461" s="95">
        <f t="shared" si="113"/>
        <v>0</v>
      </c>
      <c r="K1461" s="96">
        <f t="shared" si="114"/>
        <v>0</v>
      </c>
      <c r="L1461" s="96">
        <f>(D1461='SOLICITUD INSCRIPCIÓN'!$D$8)*1</f>
        <v>1</v>
      </c>
      <c r="M1461" s="96">
        <f>(RANK($L1461,$L$2:$L$1500,0)+COUNTIF($L$2:$L1461,L1461)-1)*L1461</f>
        <v>1460</v>
      </c>
      <c r="N1461" s="96">
        <f>((D1461='SOLICITUD INSCRIPCIÓN'!$D$8)*1)*J1461</f>
        <v>0</v>
      </c>
      <c r="O1461" s="96">
        <f>(RANK($N1461,$N$2:$N$1500,0)+COUNTIF($N$2:$N1461,N1461)-1)*N1461</f>
        <v>0</v>
      </c>
      <c r="P1461" s="96">
        <f>((D1461='SOLICITUD INSCRIPCIÓN'!$D$8)*1)*K1461</f>
        <v>0</v>
      </c>
      <c r="Q1461" s="96">
        <f>(RANK($P1461,$P$2:$P$1500,0)+COUNTIF($P$2:$P1461,P1461)-1)*P1461</f>
        <v>0</v>
      </c>
      <c r="R1461" s="96">
        <f t="shared" si="110"/>
        <v>0</v>
      </c>
      <c r="S1461" s="96" t="str">
        <f t="shared" si="111"/>
        <v/>
      </c>
      <c r="T1461" s="96" t="str">
        <f t="shared" si="112"/>
        <v/>
      </c>
    </row>
    <row r="1462" spans="1:20" ht="15" customHeight="1">
      <c r="A1462" s="101"/>
      <c r="B1462" s="102"/>
      <c r="C1462" s="102"/>
      <c r="D1462" s="102"/>
      <c r="E1462" s="102"/>
      <c r="F1462" s="102"/>
      <c r="G1462" s="103"/>
      <c r="H1462" s="102"/>
      <c r="I1462" s="49"/>
      <c r="J1462" s="95">
        <f t="shared" si="113"/>
        <v>0</v>
      </c>
      <c r="K1462" s="96">
        <f t="shared" si="114"/>
        <v>0</v>
      </c>
      <c r="L1462" s="96">
        <f>(D1462='SOLICITUD INSCRIPCIÓN'!$D$8)*1</f>
        <v>1</v>
      </c>
      <c r="M1462" s="96">
        <f>(RANK($L1462,$L$2:$L$1500,0)+COUNTIF($L$2:$L1462,L1462)-1)*L1462</f>
        <v>1461</v>
      </c>
      <c r="N1462" s="96">
        <f>((D1462='SOLICITUD INSCRIPCIÓN'!$D$8)*1)*J1462</f>
        <v>0</v>
      </c>
      <c r="O1462" s="96">
        <f>(RANK($N1462,$N$2:$N$1500,0)+COUNTIF($N$2:$N1462,N1462)-1)*N1462</f>
        <v>0</v>
      </c>
      <c r="P1462" s="96">
        <f>((D1462='SOLICITUD INSCRIPCIÓN'!$D$8)*1)*K1462</f>
        <v>0</v>
      </c>
      <c r="Q1462" s="96">
        <f>(RANK($P1462,$P$2:$P$1500,0)+COUNTIF($P$2:$P1462,P1462)-1)*P1462</f>
        <v>0</v>
      </c>
      <c r="R1462" s="96">
        <f t="shared" si="110"/>
        <v>0</v>
      </c>
      <c r="S1462" s="96" t="str">
        <f t="shared" si="111"/>
        <v/>
      </c>
      <c r="T1462" s="96" t="str">
        <f t="shared" si="112"/>
        <v/>
      </c>
    </row>
    <row r="1463" spans="1:20" ht="15" customHeight="1">
      <c r="A1463" s="101"/>
      <c r="B1463" s="102"/>
      <c r="C1463" s="102"/>
      <c r="D1463" s="102"/>
      <c r="E1463" s="102"/>
      <c r="F1463" s="102"/>
      <c r="G1463" s="103"/>
      <c r="H1463" s="102"/>
      <c r="I1463" s="49"/>
      <c r="J1463" s="95">
        <f t="shared" si="113"/>
        <v>0</v>
      </c>
      <c r="K1463" s="96">
        <f t="shared" si="114"/>
        <v>0</v>
      </c>
      <c r="L1463" s="96">
        <f>(D1463='SOLICITUD INSCRIPCIÓN'!$D$8)*1</f>
        <v>1</v>
      </c>
      <c r="M1463" s="96">
        <f>(RANK($L1463,$L$2:$L$1500,0)+COUNTIF($L$2:$L1463,L1463)-1)*L1463</f>
        <v>1462</v>
      </c>
      <c r="N1463" s="96">
        <f>((D1463='SOLICITUD INSCRIPCIÓN'!$D$8)*1)*J1463</f>
        <v>0</v>
      </c>
      <c r="O1463" s="96">
        <f>(RANK($N1463,$N$2:$N$1500,0)+COUNTIF($N$2:$N1463,N1463)-1)*N1463</f>
        <v>0</v>
      </c>
      <c r="P1463" s="96">
        <f>((D1463='SOLICITUD INSCRIPCIÓN'!$D$8)*1)*K1463</f>
        <v>0</v>
      </c>
      <c r="Q1463" s="96">
        <f>(RANK($P1463,$P$2:$P$1500,0)+COUNTIF($P$2:$P1463,P1463)-1)*P1463</f>
        <v>0</v>
      </c>
      <c r="R1463" s="96">
        <f t="shared" si="110"/>
        <v>0</v>
      </c>
      <c r="S1463" s="96" t="str">
        <f t="shared" si="111"/>
        <v/>
      </c>
      <c r="T1463" s="96" t="str">
        <f t="shared" si="112"/>
        <v/>
      </c>
    </row>
    <row r="1464" spans="1:20" ht="15" customHeight="1">
      <c r="A1464" s="101"/>
      <c r="B1464" s="102"/>
      <c r="C1464" s="102"/>
      <c r="D1464" s="102"/>
      <c r="E1464" s="102"/>
      <c r="F1464" s="102"/>
      <c r="G1464" s="103"/>
      <c r="H1464" s="102"/>
      <c r="I1464" s="49"/>
      <c r="J1464" s="95">
        <f t="shared" si="113"/>
        <v>0</v>
      </c>
      <c r="K1464" s="96">
        <f t="shared" si="114"/>
        <v>0</v>
      </c>
      <c r="L1464" s="96">
        <f>(D1464='SOLICITUD INSCRIPCIÓN'!$D$8)*1</f>
        <v>1</v>
      </c>
      <c r="M1464" s="96">
        <f>(RANK($L1464,$L$2:$L$1500,0)+COUNTIF($L$2:$L1464,L1464)-1)*L1464</f>
        <v>1463</v>
      </c>
      <c r="N1464" s="96">
        <f>((D1464='SOLICITUD INSCRIPCIÓN'!$D$8)*1)*J1464</f>
        <v>0</v>
      </c>
      <c r="O1464" s="96">
        <f>(RANK($N1464,$N$2:$N$1500,0)+COUNTIF($N$2:$N1464,N1464)-1)*N1464</f>
        <v>0</v>
      </c>
      <c r="P1464" s="96">
        <f>((D1464='SOLICITUD INSCRIPCIÓN'!$D$8)*1)*K1464</f>
        <v>0</v>
      </c>
      <c r="Q1464" s="96">
        <f>(RANK($P1464,$P$2:$P$1500,0)+COUNTIF($P$2:$P1464,P1464)-1)*P1464</f>
        <v>0</v>
      </c>
      <c r="R1464" s="96">
        <f t="shared" si="110"/>
        <v>0</v>
      </c>
      <c r="S1464" s="96" t="str">
        <f t="shared" si="111"/>
        <v/>
      </c>
      <c r="T1464" s="96" t="str">
        <f t="shared" si="112"/>
        <v/>
      </c>
    </row>
    <row r="1465" spans="1:20" ht="15" customHeight="1">
      <c r="A1465" s="101"/>
      <c r="B1465" s="102"/>
      <c r="C1465" s="102"/>
      <c r="D1465" s="102"/>
      <c r="E1465" s="102"/>
      <c r="F1465" s="102"/>
      <c r="G1465" s="103"/>
      <c r="H1465" s="102"/>
      <c r="I1465" s="49"/>
      <c r="J1465" s="95">
        <f t="shared" si="113"/>
        <v>0</v>
      </c>
      <c r="K1465" s="96">
        <f t="shared" si="114"/>
        <v>0</v>
      </c>
      <c r="L1465" s="96">
        <f>(D1465='SOLICITUD INSCRIPCIÓN'!$D$8)*1</f>
        <v>1</v>
      </c>
      <c r="M1465" s="96">
        <f>(RANK($L1465,$L$2:$L$1500,0)+COUNTIF($L$2:$L1465,L1465)-1)*L1465</f>
        <v>1464</v>
      </c>
      <c r="N1465" s="96">
        <f>((D1465='SOLICITUD INSCRIPCIÓN'!$D$8)*1)*J1465</f>
        <v>0</v>
      </c>
      <c r="O1465" s="96">
        <f>(RANK($N1465,$N$2:$N$1500,0)+COUNTIF($N$2:$N1465,N1465)-1)*N1465</f>
        <v>0</v>
      </c>
      <c r="P1465" s="96">
        <f>((D1465='SOLICITUD INSCRIPCIÓN'!$D$8)*1)*K1465</f>
        <v>0</v>
      </c>
      <c r="Q1465" s="96">
        <f>(RANK($P1465,$P$2:$P$1500,0)+COUNTIF($P$2:$P1465,P1465)-1)*P1465</f>
        <v>0</v>
      </c>
      <c r="R1465" s="96">
        <f t="shared" si="110"/>
        <v>0</v>
      </c>
      <c r="S1465" s="96" t="str">
        <f t="shared" si="111"/>
        <v/>
      </c>
      <c r="T1465" s="96" t="str">
        <f t="shared" si="112"/>
        <v/>
      </c>
    </row>
    <row r="1466" spans="1:20" ht="15" customHeight="1">
      <c r="A1466" s="101"/>
      <c r="B1466" s="102"/>
      <c r="C1466" s="102"/>
      <c r="D1466" s="102"/>
      <c r="E1466" s="102"/>
      <c r="F1466" s="102"/>
      <c r="G1466" s="103"/>
      <c r="H1466" s="102"/>
      <c r="I1466" s="49"/>
      <c r="J1466" s="95">
        <f t="shared" si="113"/>
        <v>0</v>
      </c>
      <c r="K1466" s="96">
        <f t="shared" si="114"/>
        <v>0</v>
      </c>
      <c r="L1466" s="96">
        <f>(D1466='SOLICITUD INSCRIPCIÓN'!$D$8)*1</f>
        <v>1</v>
      </c>
      <c r="M1466" s="96">
        <f>(RANK($L1466,$L$2:$L$1500,0)+COUNTIF($L$2:$L1466,L1466)-1)*L1466</f>
        <v>1465</v>
      </c>
      <c r="N1466" s="96">
        <f>((D1466='SOLICITUD INSCRIPCIÓN'!$D$8)*1)*J1466</f>
        <v>0</v>
      </c>
      <c r="O1466" s="96">
        <f>(RANK($N1466,$N$2:$N$1500,0)+COUNTIF($N$2:$N1466,N1466)-1)*N1466</f>
        <v>0</v>
      </c>
      <c r="P1466" s="96">
        <f>((D1466='SOLICITUD INSCRIPCIÓN'!$D$8)*1)*K1466</f>
        <v>0</v>
      </c>
      <c r="Q1466" s="96">
        <f>(RANK($P1466,$P$2:$P$1500,0)+COUNTIF($P$2:$P1466,P1466)-1)*P1466</f>
        <v>0</v>
      </c>
      <c r="R1466" s="96">
        <f t="shared" si="110"/>
        <v>0</v>
      </c>
      <c r="S1466" s="96" t="str">
        <f t="shared" si="111"/>
        <v/>
      </c>
      <c r="T1466" s="96" t="str">
        <f t="shared" si="112"/>
        <v/>
      </c>
    </row>
    <row r="1467" spans="1:20" ht="15" customHeight="1">
      <c r="A1467" s="101"/>
      <c r="B1467" s="102"/>
      <c r="C1467" s="102"/>
      <c r="D1467" s="102"/>
      <c r="E1467" s="102"/>
      <c r="F1467" s="102"/>
      <c r="G1467" s="103"/>
      <c r="H1467" s="102"/>
      <c r="I1467" s="49"/>
      <c r="J1467" s="95">
        <f t="shared" si="113"/>
        <v>0</v>
      </c>
      <c r="K1467" s="96">
        <f t="shared" si="114"/>
        <v>0</v>
      </c>
      <c r="L1467" s="96">
        <f>(D1467='SOLICITUD INSCRIPCIÓN'!$D$8)*1</f>
        <v>1</v>
      </c>
      <c r="M1467" s="96">
        <f>(RANK($L1467,$L$2:$L$1500,0)+COUNTIF($L$2:$L1467,L1467)-1)*L1467</f>
        <v>1466</v>
      </c>
      <c r="N1467" s="96">
        <f>((D1467='SOLICITUD INSCRIPCIÓN'!$D$8)*1)*J1467</f>
        <v>0</v>
      </c>
      <c r="O1467" s="96">
        <f>(RANK($N1467,$N$2:$N$1500,0)+COUNTIF($N$2:$N1467,N1467)-1)*N1467</f>
        <v>0</v>
      </c>
      <c r="P1467" s="96">
        <f>((D1467='SOLICITUD INSCRIPCIÓN'!$D$8)*1)*K1467</f>
        <v>0</v>
      </c>
      <c r="Q1467" s="96">
        <f>(RANK($P1467,$P$2:$P$1500,0)+COUNTIF($P$2:$P1467,P1467)-1)*P1467</f>
        <v>0</v>
      </c>
      <c r="R1467" s="96">
        <f t="shared" si="110"/>
        <v>0</v>
      </c>
      <c r="S1467" s="96" t="str">
        <f t="shared" si="111"/>
        <v/>
      </c>
      <c r="T1467" s="96" t="str">
        <f t="shared" si="112"/>
        <v/>
      </c>
    </row>
    <row r="1468" spans="1:20" ht="15" customHeight="1">
      <c r="A1468" s="101"/>
      <c r="B1468" s="102"/>
      <c r="C1468" s="102"/>
      <c r="D1468" s="102"/>
      <c r="E1468" s="102"/>
      <c r="F1468" s="102"/>
      <c r="G1468" s="103"/>
      <c r="H1468" s="102"/>
      <c r="I1468" s="49"/>
      <c r="J1468" s="95">
        <f t="shared" si="113"/>
        <v>0</v>
      </c>
      <c r="K1468" s="96">
        <f t="shared" si="114"/>
        <v>0</v>
      </c>
      <c r="L1468" s="96">
        <f>(D1468='SOLICITUD INSCRIPCIÓN'!$D$8)*1</f>
        <v>1</v>
      </c>
      <c r="M1468" s="96">
        <f>(RANK($L1468,$L$2:$L$1500,0)+COUNTIF($L$2:$L1468,L1468)-1)*L1468</f>
        <v>1467</v>
      </c>
      <c r="N1468" s="96">
        <f>((D1468='SOLICITUD INSCRIPCIÓN'!$D$8)*1)*J1468</f>
        <v>0</v>
      </c>
      <c r="O1468" s="96">
        <f>(RANK($N1468,$N$2:$N$1500,0)+COUNTIF($N$2:$N1468,N1468)-1)*N1468</f>
        <v>0</v>
      </c>
      <c r="P1468" s="96">
        <f>((D1468='SOLICITUD INSCRIPCIÓN'!$D$8)*1)*K1468</f>
        <v>0</v>
      </c>
      <c r="Q1468" s="96">
        <f>(RANK($P1468,$P$2:$P$1500,0)+COUNTIF($P$2:$P1468,P1468)-1)*P1468</f>
        <v>0</v>
      </c>
      <c r="R1468" s="96">
        <f t="shared" si="110"/>
        <v>0</v>
      </c>
      <c r="S1468" s="96" t="str">
        <f t="shared" si="111"/>
        <v/>
      </c>
      <c r="T1468" s="96" t="str">
        <f t="shared" si="112"/>
        <v/>
      </c>
    </row>
    <row r="1469" spans="1:20" ht="15" customHeight="1">
      <c r="A1469" s="101"/>
      <c r="B1469" s="102"/>
      <c r="C1469" s="102"/>
      <c r="D1469" s="102"/>
      <c r="E1469" s="102"/>
      <c r="F1469" s="102"/>
      <c r="G1469" s="103"/>
      <c r="H1469" s="102"/>
      <c r="I1469" s="49"/>
      <c r="J1469" s="95">
        <f t="shared" si="113"/>
        <v>0</v>
      </c>
      <c r="K1469" s="96">
        <f t="shared" si="114"/>
        <v>0</v>
      </c>
      <c r="L1469" s="96">
        <f>(D1469='SOLICITUD INSCRIPCIÓN'!$D$8)*1</f>
        <v>1</v>
      </c>
      <c r="M1469" s="96">
        <f>(RANK($L1469,$L$2:$L$1500,0)+COUNTIF($L$2:$L1469,L1469)-1)*L1469</f>
        <v>1468</v>
      </c>
      <c r="N1469" s="96">
        <f>((D1469='SOLICITUD INSCRIPCIÓN'!$D$8)*1)*J1469</f>
        <v>0</v>
      </c>
      <c r="O1469" s="96">
        <f>(RANK($N1469,$N$2:$N$1500,0)+COUNTIF($N$2:$N1469,N1469)-1)*N1469</f>
        <v>0</v>
      </c>
      <c r="P1469" s="96">
        <f>((D1469='SOLICITUD INSCRIPCIÓN'!$D$8)*1)*K1469</f>
        <v>0</v>
      </c>
      <c r="Q1469" s="96">
        <f>(RANK($P1469,$P$2:$P$1500,0)+COUNTIF($P$2:$P1469,P1469)-1)*P1469</f>
        <v>0</v>
      </c>
      <c r="R1469" s="96">
        <f t="shared" si="110"/>
        <v>0</v>
      </c>
      <c r="S1469" s="96" t="str">
        <f t="shared" si="111"/>
        <v/>
      </c>
      <c r="T1469" s="96" t="str">
        <f t="shared" si="112"/>
        <v/>
      </c>
    </row>
    <row r="1470" spans="1:20" ht="15" customHeight="1">
      <c r="A1470" s="101"/>
      <c r="B1470" s="102"/>
      <c r="C1470" s="102"/>
      <c r="D1470" s="102"/>
      <c r="E1470" s="102"/>
      <c r="F1470" s="102"/>
      <c r="G1470" s="103"/>
      <c r="H1470" s="102"/>
      <c r="I1470" s="49"/>
      <c r="J1470" s="95">
        <f t="shared" si="113"/>
        <v>0</v>
      </c>
      <c r="K1470" s="96">
        <f t="shared" si="114"/>
        <v>0</v>
      </c>
      <c r="L1470" s="96">
        <f>(D1470='SOLICITUD INSCRIPCIÓN'!$D$8)*1</f>
        <v>1</v>
      </c>
      <c r="M1470" s="96">
        <f>(RANK($L1470,$L$2:$L$1500,0)+COUNTIF($L$2:$L1470,L1470)-1)*L1470</f>
        <v>1469</v>
      </c>
      <c r="N1470" s="96">
        <f>((D1470='SOLICITUD INSCRIPCIÓN'!$D$8)*1)*J1470</f>
        <v>0</v>
      </c>
      <c r="O1470" s="96">
        <f>(RANK($N1470,$N$2:$N$1500,0)+COUNTIF($N$2:$N1470,N1470)-1)*N1470</f>
        <v>0</v>
      </c>
      <c r="P1470" s="96">
        <f>((D1470='SOLICITUD INSCRIPCIÓN'!$D$8)*1)*K1470</f>
        <v>0</v>
      </c>
      <c r="Q1470" s="96">
        <f>(RANK($P1470,$P$2:$P$1500,0)+COUNTIF($P$2:$P1470,P1470)-1)*P1470</f>
        <v>0</v>
      </c>
      <c r="R1470" s="96">
        <f t="shared" si="110"/>
        <v>0</v>
      </c>
      <c r="S1470" s="96" t="str">
        <f t="shared" si="111"/>
        <v/>
      </c>
      <c r="T1470" s="96" t="str">
        <f t="shared" si="112"/>
        <v/>
      </c>
    </row>
    <row r="1471" spans="1:20" ht="15" customHeight="1">
      <c r="A1471" s="101"/>
      <c r="B1471" s="102"/>
      <c r="C1471" s="102"/>
      <c r="D1471" s="102"/>
      <c r="E1471" s="102"/>
      <c r="F1471" s="102"/>
      <c r="G1471" s="103"/>
      <c r="H1471" s="102"/>
      <c r="I1471" s="49"/>
      <c r="J1471" s="95">
        <f t="shared" si="113"/>
        <v>0</v>
      </c>
      <c r="K1471" s="96">
        <f t="shared" si="114"/>
        <v>0</v>
      </c>
      <c r="L1471" s="96">
        <f>(D1471='SOLICITUD INSCRIPCIÓN'!$D$8)*1</f>
        <v>1</v>
      </c>
      <c r="M1471" s="96">
        <f>(RANK($L1471,$L$2:$L$1500,0)+COUNTIF($L$2:$L1471,L1471)-1)*L1471</f>
        <v>1470</v>
      </c>
      <c r="N1471" s="96">
        <f>((D1471='SOLICITUD INSCRIPCIÓN'!$D$8)*1)*J1471</f>
        <v>0</v>
      </c>
      <c r="O1471" s="96">
        <f>(RANK($N1471,$N$2:$N$1500,0)+COUNTIF($N$2:$N1471,N1471)-1)*N1471</f>
        <v>0</v>
      </c>
      <c r="P1471" s="96">
        <f>((D1471='SOLICITUD INSCRIPCIÓN'!$D$8)*1)*K1471</f>
        <v>0</v>
      </c>
      <c r="Q1471" s="96">
        <f>(RANK($P1471,$P$2:$P$1500,0)+COUNTIF($P$2:$P1471,P1471)-1)*P1471</f>
        <v>0</v>
      </c>
      <c r="R1471" s="96">
        <f t="shared" si="110"/>
        <v>0</v>
      </c>
      <c r="S1471" s="96" t="str">
        <f t="shared" si="111"/>
        <v/>
      </c>
      <c r="T1471" s="96" t="str">
        <f t="shared" si="112"/>
        <v/>
      </c>
    </row>
    <row r="1472" spans="1:20" ht="15" customHeight="1">
      <c r="A1472" s="101"/>
      <c r="B1472" s="102"/>
      <c r="C1472" s="102"/>
      <c r="D1472" s="102"/>
      <c r="E1472" s="102"/>
      <c r="F1472" s="102"/>
      <c r="G1472" s="103"/>
      <c r="H1472" s="102"/>
      <c r="I1472" s="49"/>
      <c r="J1472" s="95">
        <f t="shared" si="113"/>
        <v>0</v>
      </c>
      <c r="K1472" s="96">
        <f t="shared" si="114"/>
        <v>0</v>
      </c>
      <c r="L1472" s="96">
        <f>(D1472='SOLICITUD INSCRIPCIÓN'!$D$8)*1</f>
        <v>1</v>
      </c>
      <c r="M1472" s="96">
        <f>(RANK($L1472,$L$2:$L$1500,0)+COUNTIF($L$2:$L1472,L1472)-1)*L1472</f>
        <v>1471</v>
      </c>
      <c r="N1472" s="96">
        <f>((D1472='SOLICITUD INSCRIPCIÓN'!$D$8)*1)*J1472</f>
        <v>0</v>
      </c>
      <c r="O1472" s="96">
        <f>(RANK($N1472,$N$2:$N$1500,0)+COUNTIF($N$2:$N1472,N1472)-1)*N1472</f>
        <v>0</v>
      </c>
      <c r="P1472" s="96">
        <f>((D1472='SOLICITUD INSCRIPCIÓN'!$D$8)*1)*K1472</f>
        <v>0</v>
      </c>
      <c r="Q1472" s="96">
        <f>(RANK($P1472,$P$2:$P$1500,0)+COUNTIF($P$2:$P1472,P1472)-1)*P1472</f>
        <v>0</v>
      </c>
      <c r="R1472" s="96">
        <f t="shared" si="110"/>
        <v>0</v>
      </c>
      <c r="S1472" s="96" t="str">
        <f t="shared" si="111"/>
        <v/>
      </c>
      <c r="T1472" s="96" t="str">
        <f t="shared" si="112"/>
        <v/>
      </c>
    </row>
    <row r="1473" spans="1:20" ht="15" customHeight="1">
      <c r="A1473" s="101"/>
      <c r="B1473" s="102"/>
      <c r="C1473" s="102"/>
      <c r="D1473" s="102"/>
      <c r="E1473" s="102"/>
      <c r="F1473" s="102"/>
      <c r="G1473" s="103"/>
      <c r="H1473" s="102"/>
      <c r="I1473" s="49"/>
      <c r="J1473" s="95">
        <f t="shared" si="113"/>
        <v>0</v>
      </c>
      <c r="K1473" s="96">
        <f t="shared" si="114"/>
        <v>0</v>
      </c>
      <c r="L1473" s="96">
        <f>(D1473='SOLICITUD INSCRIPCIÓN'!$D$8)*1</f>
        <v>1</v>
      </c>
      <c r="M1473" s="96">
        <f>(RANK($L1473,$L$2:$L$1500,0)+COUNTIF($L$2:$L1473,L1473)-1)*L1473</f>
        <v>1472</v>
      </c>
      <c r="N1473" s="96">
        <f>((D1473='SOLICITUD INSCRIPCIÓN'!$D$8)*1)*J1473</f>
        <v>0</v>
      </c>
      <c r="O1473" s="96">
        <f>(RANK($N1473,$N$2:$N$1500,0)+COUNTIF($N$2:$N1473,N1473)-1)*N1473</f>
        <v>0</v>
      </c>
      <c r="P1473" s="96">
        <f>((D1473='SOLICITUD INSCRIPCIÓN'!$D$8)*1)*K1473</f>
        <v>0</v>
      </c>
      <c r="Q1473" s="96">
        <f>(RANK($P1473,$P$2:$P$1500,0)+COUNTIF($P$2:$P1473,P1473)-1)*P1473</f>
        <v>0</v>
      </c>
      <c r="R1473" s="96">
        <f t="shared" si="110"/>
        <v>0</v>
      </c>
      <c r="S1473" s="96" t="str">
        <f t="shared" si="111"/>
        <v/>
      </c>
      <c r="T1473" s="96" t="str">
        <f t="shared" si="112"/>
        <v/>
      </c>
    </row>
    <row r="1474" spans="1:20" ht="15" customHeight="1">
      <c r="A1474" s="101"/>
      <c r="B1474" s="102"/>
      <c r="C1474" s="102"/>
      <c r="D1474" s="102"/>
      <c r="E1474" s="102"/>
      <c r="F1474" s="102"/>
      <c r="G1474" s="103"/>
      <c r="H1474" s="102"/>
      <c r="I1474" s="49"/>
      <c r="J1474" s="95">
        <f t="shared" si="113"/>
        <v>0</v>
      </c>
      <c r="K1474" s="96">
        <f t="shared" si="114"/>
        <v>0</v>
      </c>
      <c r="L1474" s="96">
        <f>(D1474='SOLICITUD INSCRIPCIÓN'!$D$8)*1</f>
        <v>1</v>
      </c>
      <c r="M1474" s="96">
        <f>(RANK($L1474,$L$2:$L$1500,0)+COUNTIF($L$2:$L1474,L1474)-1)*L1474</f>
        <v>1473</v>
      </c>
      <c r="N1474" s="96">
        <f>((D1474='SOLICITUD INSCRIPCIÓN'!$D$8)*1)*J1474</f>
        <v>0</v>
      </c>
      <c r="O1474" s="96">
        <f>(RANK($N1474,$N$2:$N$1500,0)+COUNTIF($N$2:$N1474,N1474)-1)*N1474</f>
        <v>0</v>
      </c>
      <c r="P1474" s="96">
        <f>((D1474='SOLICITUD INSCRIPCIÓN'!$D$8)*1)*K1474</f>
        <v>0</v>
      </c>
      <c r="Q1474" s="96">
        <f>(RANK($P1474,$P$2:$P$1500,0)+COUNTIF($P$2:$P1474,P1474)-1)*P1474</f>
        <v>0</v>
      </c>
      <c r="R1474" s="96">
        <f t="shared" ref="R1474:R1501" si="115">IFERROR(INDEX(registros,MATCH(ROW()-1,$M$2:$M$1500,0),1),"")</f>
        <v>0</v>
      </c>
      <c r="S1474" s="96" t="str">
        <f t="shared" ref="S1474:S1501" si="116">IFERROR(INDEX(registros,MATCH(ROW()-1,$O$2:$O$1500,0),1),"")</f>
        <v/>
      </c>
      <c r="T1474" s="96" t="str">
        <f t="shared" ref="T1474:T1501" si="117">IFERROR(INDEX(registros,MATCH(ROW()-1,$Q$2:$Q$1500,0),1),"")</f>
        <v/>
      </c>
    </row>
    <row r="1475" spans="1:20" ht="15" customHeight="1">
      <c r="A1475" s="101"/>
      <c r="B1475" s="102"/>
      <c r="C1475" s="102"/>
      <c r="D1475" s="102"/>
      <c r="E1475" s="102"/>
      <c r="F1475" s="102"/>
      <c r="G1475" s="103"/>
      <c r="H1475" s="102"/>
      <c r="I1475" s="49"/>
      <c r="J1475" s="95">
        <f t="shared" ref="J1475:J1501" si="118">(I1475=$J$1)*1</f>
        <v>0</v>
      </c>
      <c r="K1475" s="96">
        <f t="shared" ref="K1475:K1501" si="119">(I1475=$K$1)*1</f>
        <v>0</v>
      </c>
      <c r="L1475" s="96">
        <f>(D1475='SOLICITUD INSCRIPCIÓN'!$D$8)*1</f>
        <v>1</v>
      </c>
      <c r="M1475" s="96">
        <f>(RANK($L1475,$L$2:$L$1500,0)+COUNTIF($L$2:$L1475,L1475)-1)*L1475</f>
        <v>1474</v>
      </c>
      <c r="N1475" s="96">
        <f>((D1475='SOLICITUD INSCRIPCIÓN'!$D$8)*1)*J1475</f>
        <v>0</v>
      </c>
      <c r="O1475" s="96">
        <f>(RANK($N1475,$N$2:$N$1500,0)+COUNTIF($N$2:$N1475,N1475)-1)*N1475</f>
        <v>0</v>
      </c>
      <c r="P1475" s="96">
        <f>((D1475='SOLICITUD INSCRIPCIÓN'!$D$8)*1)*K1475</f>
        <v>0</v>
      </c>
      <c r="Q1475" s="96">
        <f>(RANK($P1475,$P$2:$P$1500,0)+COUNTIF($P$2:$P1475,P1475)-1)*P1475</f>
        <v>0</v>
      </c>
      <c r="R1475" s="96">
        <f t="shared" si="115"/>
        <v>0</v>
      </c>
      <c r="S1475" s="96" t="str">
        <f t="shared" si="116"/>
        <v/>
      </c>
      <c r="T1475" s="96" t="str">
        <f t="shared" si="117"/>
        <v/>
      </c>
    </row>
    <row r="1476" spans="1:20" ht="15" customHeight="1">
      <c r="A1476" s="101"/>
      <c r="B1476" s="102"/>
      <c r="C1476" s="102"/>
      <c r="D1476" s="102"/>
      <c r="E1476" s="102"/>
      <c r="F1476" s="102"/>
      <c r="G1476" s="103"/>
      <c r="H1476" s="102"/>
      <c r="I1476" s="49"/>
      <c r="J1476" s="95">
        <f t="shared" si="118"/>
        <v>0</v>
      </c>
      <c r="K1476" s="96">
        <f t="shared" si="119"/>
        <v>0</v>
      </c>
      <c r="L1476" s="96">
        <f>(D1476='SOLICITUD INSCRIPCIÓN'!$D$8)*1</f>
        <v>1</v>
      </c>
      <c r="M1476" s="96">
        <f>(RANK($L1476,$L$2:$L$1500,0)+COUNTIF($L$2:$L1476,L1476)-1)*L1476</f>
        <v>1475</v>
      </c>
      <c r="N1476" s="96">
        <f>((D1476='SOLICITUD INSCRIPCIÓN'!$D$8)*1)*J1476</f>
        <v>0</v>
      </c>
      <c r="O1476" s="96">
        <f>(RANK($N1476,$N$2:$N$1500,0)+COUNTIF($N$2:$N1476,N1476)-1)*N1476</f>
        <v>0</v>
      </c>
      <c r="P1476" s="96">
        <f>((D1476='SOLICITUD INSCRIPCIÓN'!$D$8)*1)*K1476</f>
        <v>0</v>
      </c>
      <c r="Q1476" s="96">
        <f>(RANK($P1476,$P$2:$P$1500,0)+COUNTIF($P$2:$P1476,P1476)-1)*P1476</f>
        <v>0</v>
      </c>
      <c r="R1476" s="96">
        <f t="shared" si="115"/>
        <v>0</v>
      </c>
      <c r="S1476" s="96" t="str">
        <f t="shared" si="116"/>
        <v/>
      </c>
      <c r="T1476" s="96" t="str">
        <f t="shared" si="117"/>
        <v/>
      </c>
    </row>
    <row r="1477" spans="1:20" ht="15" customHeight="1">
      <c r="A1477" s="101"/>
      <c r="B1477" s="102"/>
      <c r="C1477" s="102"/>
      <c r="D1477" s="102"/>
      <c r="E1477" s="102"/>
      <c r="F1477" s="102"/>
      <c r="G1477" s="103"/>
      <c r="H1477" s="102"/>
      <c r="I1477" s="49"/>
      <c r="J1477" s="95">
        <f t="shared" si="118"/>
        <v>0</v>
      </c>
      <c r="K1477" s="96">
        <f t="shared" si="119"/>
        <v>0</v>
      </c>
      <c r="L1477" s="96">
        <f>(D1477='SOLICITUD INSCRIPCIÓN'!$D$8)*1</f>
        <v>1</v>
      </c>
      <c r="M1477" s="96">
        <f>(RANK($L1477,$L$2:$L$1500,0)+COUNTIF($L$2:$L1477,L1477)-1)*L1477</f>
        <v>1476</v>
      </c>
      <c r="N1477" s="96">
        <f>((D1477='SOLICITUD INSCRIPCIÓN'!$D$8)*1)*J1477</f>
        <v>0</v>
      </c>
      <c r="O1477" s="96">
        <f>(RANK($N1477,$N$2:$N$1500,0)+COUNTIF($N$2:$N1477,N1477)-1)*N1477</f>
        <v>0</v>
      </c>
      <c r="P1477" s="96">
        <f>((D1477='SOLICITUD INSCRIPCIÓN'!$D$8)*1)*K1477</f>
        <v>0</v>
      </c>
      <c r="Q1477" s="96">
        <f>(RANK($P1477,$P$2:$P$1500,0)+COUNTIF($P$2:$P1477,P1477)-1)*P1477</f>
        <v>0</v>
      </c>
      <c r="R1477" s="96">
        <f t="shared" si="115"/>
        <v>0</v>
      </c>
      <c r="S1477" s="96" t="str">
        <f t="shared" si="116"/>
        <v/>
      </c>
      <c r="T1477" s="96" t="str">
        <f t="shared" si="117"/>
        <v/>
      </c>
    </row>
    <row r="1478" spans="1:20" ht="15" customHeight="1">
      <c r="A1478" s="101"/>
      <c r="B1478" s="102"/>
      <c r="C1478" s="102"/>
      <c r="D1478" s="102"/>
      <c r="E1478" s="102"/>
      <c r="F1478" s="102"/>
      <c r="G1478" s="103"/>
      <c r="H1478" s="102"/>
      <c r="I1478" s="49"/>
      <c r="J1478" s="95">
        <f t="shared" si="118"/>
        <v>0</v>
      </c>
      <c r="K1478" s="96">
        <f t="shared" si="119"/>
        <v>0</v>
      </c>
      <c r="L1478" s="96">
        <f>(D1478='SOLICITUD INSCRIPCIÓN'!$D$8)*1</f>
        <v>1</v>
      </c>
      <c r="M1478" s="96">
        <f>(RANK($L1478,$L$2:$L$1500,0)+COUNTIF($L$2:$L1478,L1478)-1)*L1478</f>
        <v>1477</v>
      </c>
      <c r="N1478" s="96">
        <f>((D1478='SOLICITUD INSCRIPCIÓN'!$D$8)*1)*J1478</f>
        <v>0</v>
      </c>
      <c r="O1478" s="96">
        <f>(RANK($N1478,$N$2:$N$1500,0)+COUNTIF($N$2:$N1478,N1478)-1)*N1478</f>
        <v>0</v>
      </c>
      <c r="P1478" s="96">
        <f>((D1478='SOLICITUD INSCRIPCIÓN'!$D$8)*1)*K1478</f>
        <v>0</v>
      </c>
      <c r="Q1478" s="96">
        <f>(RANK($P1478,$P$2:$P$1500,0)+COUNTIF($P$2:$P1478,P1478)-1)*P1478</f>
        <v>0</v>
      </c>
      <c r="R1478" s="96">
        <f t="shared" si="115"/>
        <v>0</v>
      </c>
      <c r="S1478" s="96" t="str">
        <f t="shared" si="116"/>
        <v/>
      </c>
      <c r="T1478" s="96" t="str">
        <f t="shared" si="117"/>
        <v/>
      </c>
    </row>
    <row r="1479" spans="1:20" ht="15" customHeight="1">
      <c r="A1479" s="101"/>
      <c r="B1479" s="102"/>
      <c r="C1479" s="102"/>
      <c r="D1479" s="102"/>
      <c r="E1479" s="102"/>
      <c r="F1479" s="102"/>
      <c r="G1479" s="103"/>
      <c r="H1479" s="102"/>
      <c r="I1479" s="49"/>
      <c r="J1479" s="95">
        <f t="shared" si="118"/>
        <v>0</v>
      </c>
      <c r="K1479" s="96">
        <f t="shared" si="119"/>
        <v>0</v>
      </c>
      <c r="L1479" s="96">
        <f>(D1479='SOLICITUD INSCRIPCIÓN'!$D$8)*1</f>
        <v>1</v>
      </c>
      <c r="M1479" s="96">
        <f>(RANK($L1479,$L$2:$L$1500,0)+COUNTIF($L$2:$L1479,L1479)-1)*L1479</f>
        <v>1478</v>
      </c>
      <c r="N1479" s="96">
        <f>((D1479='SOLICITUD INSCRIPCIÓN'!$D$8)*1)*J1479</f>
        <v>0</v>
      </c>
      <c r="O1479" s="96">
        <f>(RANK($N1479,$N$2:$N$1500,0)+COUNTIF($N$2:$N1479,N1479)-1)*N1479</f>
        <v>0</v>
      </c>
      <c r="P1479" s="96">
        <f>((D1479='SOLICITUD INSCRIPCIÓN'!$D$8)*1)*K1479</f>
        <v>0</v>
      </c>
      <c r="Q1479" s="96">
        <f>(RANK($P1479,$P$2:$P$1500,0)+COUNTIF($P$2:$P1479,P1479)-1)*P1479</f>
        <v>0</v>
      </c>
      <c r="R1479" s="96">
        <f t="shared" si="115"/>
        <v>0</v>
      </c>
      <c r="S1479" s="96" t="str">
        <f t="shared" si="116"/>
        <v/>
      </c>
      <c r="T1479" s="96" t="str">
        <f t="shared" si="117"/>
        <v/>
      </c>
    </row>
    <row r="1480" spans="1:20" ht="15" customHeight="1">
      <c r="A1480" s="101"/>
      <c r="B1480" s="102"/>
      <c r="C1480" s="102"/>
      <c r="D1480" s="102"/>
      <c r="E1480" s="102"/>
      <c r="F1480" s="102"/>
      <c r="G1480" s="103"/>
      <c r="H1480" s="102"/>
      <c r="I1480" s="49"/>
      <c r="J1480" s="95">
        <f t="shared" si="118"/>
        <v>0</v>
      </c>
      <c r="K1480" s="96">
        <f t="shared" si="119"/>
        <v>0</v>
      </c>
      <c r="L1480" s="96">
        <f>(D1480='SOLICITUD INSCRIPCIÓN'!$D$8)*1</f>
        <v>1</v>
      </c>
      <c r="M1480" s="96">
        <f>(RANK($L1480,$L$2:$L$1500,0)+COUNTIF($L$2:$L1480,L1480)-1)*L1480</f>
        <v>1479</v>
      </c>
      <c r="N1480" s="96">
        <f>((D1480='SOLICITUD INSCRIPCIÓN'!$D$8)*1)*J1480</f>
        <v>0</v>
      </c>
      <c r="O1480" s="96">
        <f>(RANK($N1480,$N$2:$N$1500,0)+COUNTIF($N$2:$N1480,N1480)-1)*N1480</f>
        <v>0</v>
      </c>
      <c r="P1480" s="96">
        <f>((D1480='SOLICITUD INSCRIPCIÓN'!$D$8)*1)*K1480</f>
        <v>0</v>
      </c>
      <c r="Q1480" s="96">
        <f>(RANK($P1480,$P$2:$P$1500,0)+COUNTIF($P$2:$P1480,P1480)-1)*P1480</f>
        <v>0</v>
      </c>
      <c r="R1480" s="96">
        <f t="shared" si="115"/>
        <v>0</v>
      </c>
      <c r="S1480" s="96" t="str">
        <f t="shared" si="116"/>
        <v/>
      </c>
      <c r="T1480" s="96" t="str">
        <f t="shared" si="117"/>
        <v/>
      </c>
    </row>
    <row r="1481" spans="1:20" ht="15" customHeight="1">
      <c r="A1481" s="101"/>
      <c r="B1481" s="102"/>
      <c r="C1481" s="102"/>
      <c r="D1481" s="102"/>
      <c r="E1481" s="102"/>
      <c r="F1481" s="102"/>
      <c r="G1481" s="103"/>
      <c r="H1481" s="102"/>
      <c r="I1481" s="49"/>
      <c r="J1481" s="95">
        <f t="shared" si="118"/>
        <v>0</v>
      </c>
      <c r="K1481" s="96">
        <f t="shared" si="119"/>
        <v>0</v>
      </c>
      <c r="L1481" s="96">
        <f>(D1481='SOLICITUD INSCRIPCIÓN'!$D$8)*1</f>
        <v>1</v>
      </c>
      <c r="M1481" s="96">
        <f>(RANK($L1481,$L$2:$L$1500,0)+COUNTIF($L$2:$L1481,L1481)-1)*L1481</f>
        <v>1480</v>
      </c>
      <c r="N1481" s="96">
        <f>((D1481='SOLICITUD INSCRIPCIÓN'!$D$8)*1)*J1481</f>
        <v>0</v>
      </c>
      <c r="O1481" s="96">
        <f>(RANK($N1481,$N$2:$N$1500,0)+COUNTIF($N$2:$N1481,N1481)-1)*N1481</f>
        <v>0</v>
      </c>
      <c r="P1481" s="96">
        <f>((D1481='SOLICITUD INSCRIPCIÓN'!$D$8)*1)*K1481</f>
        <v>0</v>
      </c>
      <c r="Q1481" s="96">
        <f>(RANK($P1481,$P$2:$P$1500,0)+COUNTIF($P$2:$P1481,P1481)-1)*P1481</f>
        <v>0</v>
      </c>
      <c r="R1481" s="96">
        <f t="shared" si="115"/>
        <v>0</v>
      </c>
      <c r="S1481" s="96" t="str">
        <f t="shared" si="116"/>
        <v/>
      </c>
      <c r="T1481" s="96" t="str">
        <f t="shared" si="117"/>
        <v/>
      </c>
    </row>
    <row r="1482" spans="1:20" ht="15" customHeight="1">
      <c r="A1482" s="101"/>
      <c r="B1482" s="102"/>
      <c r="C1482" s="102"/>
      <c r="D1482" s="102"/>
      <c r="E1482" s="102"/>
      <c r="F1482" s="102"/>
      <c r="G1482" s="103"/>
      <c r="H1482" s="102"/>
      <c r="I1482" s="49"/>
      <c r="J1482" s="95">
        <f t="shared" si="118"/>
        <v>0</v>
      </c>
      <c r="K1482" s="96">
        <f t="shared" si="119"/>
        <v>0</v>
      </c>
      <c r="L1482" s="96">
        <f>(D1482='SOLICITUD INSCRIPCIÓN'!$D$8)*1</f>
        <v>1</v>
      </c>
      <c r="M1482" s="96">
        <f>(RANK($L1482,$L$2:$L$1500,0)+COUNTIF($L$2:$L1482,L1482)-1)*L1482</f>
        <v>1481</v>
      </c>
      <c r="N1482" s="96">
        <f>((D1482='SOLICITUD INSCRIPCIÓN'!$D$8)*1)*J1482</f>
        <v>0</v>
      </c>
      <c r="O1482" s="96">
        <f>(RANK($N1482,$N$2:$N$1500,0)+COUNTIF($N$2:$N1482,N1482)-1)*N1482</f>
        <v>0</v>
      </c>
      <c r="P1482" s="96">
        <f>((D1482='SOLICITUD INSCRIPCIÓN'!$D$8)*1)*K1482</f>
        <v>0</v>
      </c>
      <c r="Q1482" s="96">
        <f>(RANK($P1482,$P$2:$P$1500,0)+COUNTIF($P$2:$P1482,P1482)-1)*P1482</f>
        <v>0</v>
      </c>
      <c r="R1482" s="96">
        <f t="shared" si="115"/>
        <v>0</v>
      </c>
      <c r="S1482" s="96" t="str">
        <f t="shared" si="116"/>
        <v/>
      </c>
      <c r="T1482" s="96" t="str">
        <f t="shared" si="117"/>
        <v/>
      </c>
    </row>
    <row r="1483" spans="1:20" ht="15" customHeight="1">
      <c r="A1483" s="101"/>
      <c r="B1483" s="102"/>
      <c r="C1483" s="102"/>
      <c r="D1483" s="102"/>
      <c r="E1483" s="102"/>
      <c r="F1483" s="102"/>
      <c r="G1483" s="103"/>
      <c r="H1483" s="102"/>
      <c r="I1483" s="49"/>
      <c r="J1483" s="95">
        <f t="shared" si="118"/>
        <v>0</v>
      </c>
      <c r="K1483" s="96">
        <f t="shared" si="119"/>
        <v>0</v>
      </c>
      <c r="L1483" s="96">
        <f>(D1483='SOLICITUD INSCRIPCIÓN'!$D$8)*1</f>
        <v>1</v>
      </c>
      <c r="M1483" s="96">
        <f>(RANK($L1483,$L$2:$L$1500,0)+COUNTIF($L$2:$L1483,L1483)-1)*L1483</f>
        <v>1482</v>
      </c>
      <c r="N1483" s="96">
        <f>((D1483='SOLICITUD INSCRIPCIÓN'!$D$8)*1)*J1483</f>
        <v>0</v>
      </c>
      <c r="O1483" s="96">
        <f>(RANK($N1483,$N$2:$N$1500,0)+COUNTIF($N$2:$N1483,N1483)-1)*N1483</f>
        <v>0</v>
      </c>
      <c r="P1483" s="96">
        <f>((D1483='SOLICITUD INSCRIPCIÓN'!$D$8)*1)*K1483</f>
        <v>0</v>
      </c>
      <c r="Q1483" s="96">
        <f>(RANK($P1483,$P$2:$P$1500,0)+COUNTIF($P$2:$P1483,P1483)-1)*P1483</f>
        <v>0</v>
      </c>
      <c r="R1483" s="96">
        <f t="shared" si="115"/>
        <v>0</v>
      </c>
      <c r="S1483" s="96" t="str">
        <f t="shared" si="116"/>
        <v/>
      </c>
      <c r="T1483" s="96" t="str">
        <f t="shared" si="117"/>
        <v/>
      </c>
    </row>
    <row r="1484" spans="1:20" ht="15" customHeight="1">
      <c r="A1484" s="101"/>
      <c r="B1484" s="102"/>
      <c r="C1484" s="102"/>
      <c r="D1484" s="102"/>
      <c r="E1484" s="102"/>
      <c r="F1484" s="102"/>
      <c r="G1484" s="103"/>
      <c r="H1484" s="102"/>
      <c r="I1484" s="49"/>
      <c r="J1484" s="95">
        <f t="shared" si="118"/>
        <v>0</v>
      </c>
      <c r="K1484" s="96">
        <f t="shared" si="119"/>
        <v>0</v>
      </c>
      <c r="L1484" s="96">
        <f>(D1484='SOLICITUD INSCRIPCIÓN'!$D$8)*1</f>
        <v>1</v>
      </c>
      <c r="M1484" s="96">
        <f>(RANK($L1484,$L$2:$L$1500,0)+COUNTIF($L$2:$L1484,L1484)-1)*L1484</f>
        <v>1483</v>
      </c>
      <c r="N1484" s="96">
        <f>((D1484='SOLICITUD INSCRIPCIÓN'!$D$8)*1)*J1484</f>
        <v>0</v>
      </c>
      <c r="O1484" s="96">
        <f>(RANK($N1484,$N$2:$N$1500,0)+COUNTIF($N$2:$N1484,N1484)-1)*N1484</f>
        <v>0</v>
      </c>
      <c r="P1484" s="96">
        <f>((D1484='SOLICITUD INSCRIPCIÓN'!$D$8)*1)*K1484</f>
        <v>0</v>
      </c>
      <c r="Q1484" s="96">
        <f>(RANK($P1484,$P$2:$P$1500,0)+COUNTIF($P$2:$P1484,P1484)-1)*P1484</f>
        <v>0</v>
      </c>
      <c r="R1484" s="96">
        <f t="shared" si="115"/>
        <v>0</v>
      </c>
      <c r="S1484" s="96" t="str">
        <f t="shared" si="116"/>
        <v/>
      </c>
      <c r="T1484" s="96" t="str">
        <f t="shared" si="117"/>
        <v/>
      </c>
    </row>
    <row r="1485" spans="1:20" ht="15" customHeight="1">
      <c r="A1485" s="101"/>
      <c r="B1485" s="102"/>
      <c r="C1485" s="102"/>
      <c r="D1485" s="102"/>
      <c r="E1485" s="102"/>
      <c r="F1485" s="102"/>
      <c r="G1485" s="103"/>
      <c r="H1485" s="102"/>
      <c r="I1485" s="49"/>
      <c r="J1485" s="95">
        <f t="shared" si="118"/>
        <v>0</v>
      </c>
      <c r="K1485" s="96">
        <f t="shared" si="119"/>
        <v>0</v>
      </c>
      <c r="L1485" s="96">
        <f>(D1485='SOLICITUD INSCRIPCIÓN'!$D$8)*1</f>
        <v>1</v>
      </c>
      <c r="M1485" s="96">
        <f>(RANK($L1485,$L$2:$L$1500,0)+COUNTIF($L$2:$L1485,L1485)-1)*L1485</f>
        <v>1484</v>
      </c>
      <c r="N1485" s="96">
        <f>((D1485='SOLICITUD INSCRIPCIÓN'!$D$8)*1)*J1485</f>
        <v>0</v>
      </c>
      <c r="O1485" s="96">
        <f>(RANK($N1485,$N$2:$N$1500,0)+COUNTIF($N$2:$N1485,N1485)-1)*N1485</f>
        <v>0</v>
      </c>
      <c r="P1485" s="96">
        <f>((D1485='SOLICITUD INSCRIPCIÓN'!$D$8)*1)*K1485</f>
        <v>0</v>
      </c>
      <c r="Q1485" s="96">
        <f>(RANK($P1485,$P$2:$P$1500,0)+COUNTIF($P$2:$P1485,P1485)-1)*P1485</f>
        <v>0</v>
      </c>
      <c r="R1485" s="96">
        <f t="shared" si="115"/>
        <v>0</v>
      </c>
      <c r="S1485" s="96" t="str">
        <f t="shared" si="116"/>
        <v/>
      </c>
      <c r="T1485" s="96" t="str">
        <f t="shared" si="117"/>
        <v/>
      </c>
    </row>
    <row r="1486" spans="1:20" ht="15" customHeight="1">
      <c r="A1486" s="101"/>
      <c r="B1486" s="102"/>
      <c r="C1486" s="102"/>
      <c r="D1486" s="102"/>
      <c r="E1486" s="102"/>
      <c r="F1486" s="102"/>
      <c r="G1486" s="103"/>
      <c r="H1486" s="102"/>
      <c r="I1486" s="49"/>
      <c r="J1486" s="95">
        <f t="shared" si="118"/>
        <v>0</v>
      </c>
      <c r="K1486" s="96">
        <f t="shared" si="119"/>
        <v>0</v>
      </c>
      <c r="L1486" s="96">
        <f>(D1486='SOLICITUD INSCRIPCIÓN'!$D$8)*1</f>
        <v>1</v>
      </c>
      <c r="M1486" s="96">
        <f>(RANK($L1486,$L$2:$L$1500,0)+COUNTIF($L$2:$L1486,L1486)-1)*L1486</f>
        <v>1485</v>
      </c>
      <c r="N1486" s="96">
        <f>((D1486='SOLICITUD INSCRIPCIÓN'!$D$8)*1)*J1486</f>
        <v>0</v>
      </c>
      <c r="O1486" s="96">
        <f>(RANK($N1486,$N$2:$N$1500,0)+COUNTIF($N$2:$N1486,N1486)-1)*N1486</f>
        <v>0</v>
      </c>
      <c r="P1486" s="96">
        <f>((D1486='SOLICITUD INSCRIPCIÓN'!$D$8)*1)*K1486</f>
        <v>0</v>
      </c>
      <c r="Q1486" s="96">
        <f>(RANK($P1486,$P$2:$P$1500,0)+COUNTIF($P$2:$P1486,P1486)-1)*P1486</f>
        <v>0</v>
      </c>
      <c r="R1486" s="96">
        <f t="shared" si="115"/>
        <v>0</v>
      </c>
      <c r="S1486" s="96" t="str">
        <f t="shared" si="116"/>
        <v/>
      </c>
      <c r="T1486" s="96" t="str">
        <f t="shared" si="117"/>
        <v/>
      </c>
    </row>
    <row r="1487" spans="1:20" ht="15" customHeight="1">
      <c r="A1487" s="101"/>
      <c r="B1487" s="102"/>
      <c r="C1487" s="102"/>
      <c r="D1487" s="102"/>
      <c r="E1487" s="102"/>
      <c r="F1487" s="102"/>
      <c r="G1487" s="103"/>
      <c r="H1487" s="102"/>
      <c r="I1487" s="49"/>
      <c r="J1487" s="95">
        <f t="shared" si="118"/>
        <v>0</v>
      </c>
      <c r="K1487" s="96">
        <f t="shared" si="119"/>
        <v>0</v>
      </c>
      <c r="L1487" s="96">
        <f>(D1487='SOLICITUD INSCRIPCIÓN'!$D$8)*1</f>
        <v>1</v>
      </c>
      <c r="M1487" s="96">
        <f>(RANK($L1487,$L$2:$L$1500,0)+COUNTIF($L$2:$L1487,L1487)-1)*L1487</f>
        <v>1486</v>
      </c>
      <c r="N1487" s="96">
        <f>((D1487='SOLICITUD INSCRIPCIÓN'!$D$8)*1)*J1487</f>
        <v>0</v>
      </c>
      <c r="O1487" s="96">
        <f>(RANK($N1487,$N$2:$N$1500,0)+COUNTIF($N$2:$N1487,N1487)-1)*N1487</f>
        <v>0</v>
      </c>
      <c r="P1487" s="96">
        <f>((D1487='SOLICITUD INSCRIPCIÓN'!$D$8)*1)*K1487</f>
        <v>0</v>
      </c>
      <c r="Q1487" s="96">
        <f>(RANK($P1487,$P$2:$P$1500,0)+COUNTIF($P$2:$P1487,P1487)-1)*P1487</f>
        <v>0</v>
      </c>
      <c r="R1487" s="96">
        <f t="shared" si="115"/>
        <v>0</v>
      </c>
      <c r="S1487" s="96" t="str">
        <f t="shared" si="116"/>
        <v/>
      </c>
      <c r="T1487" s="96" t="str">
        <f t="shared" si="117"/>
        <v/>
      </c>
    </row>
    <row r="1488" spans="1:20" ht="15" customHeight="1">
      <c r="A1488" s="101"/>
      <c r="B1488" s="102"/>
      <c r="C1488" s="102"/>
      <c r="D1488" s="102"/>
      <c r="E1488" s="102"/>
      <c r="F1488" s="102"/>
      <c r="G1488" s="103"/>
      <c r="H1488" s="102"/>
      <c r="I1488" s="49"/>
      <c r="J1488" s="95">
        <f t="shared" si="118"/>
        <v>0</v>
      </c>
      <c r="K1488" s="96">
        <f t="shared" si="119"/>
        <v>0</v>
      </c>
      <c r="L1488" s="96">
        <f>(D1488='SOLICITUD INSCRIPCIÓN'!$D$8)*1</f>
        <v>1</v>
      </c>
      <c r="M1488" s="96">
        <f>(RANK($L1488,$L$2:$L$1500,0)+COUNTIF($L$2:$L1488,L1488)-1)*L1488</f>
        <v>1487</v>
      </c>
      <c r="N1488" s="96">
        <f>((D1488='SOLICITUD INSCRIPCIÓN'!$D$8)*1)*J1488</f>
        <v>0</v>
      </c>
      <c r="O1488" s="96">
        <f>(RANK($N1488,$N$2:$N$1500,0)+COUNTIF($N$2:$N1488,N1488)-1)*N1488</f>
        <v>0</v>
      </c>
      <c r="P1488" s="96">
        <f>((D1488='SOLICITUD INSCRIPCIÓN'!$D$8)*1)*K1488</f>
        <v>0</v>
      </c>
      <c r="Q1488" s="96">
        <f>(RANK($P1488,$P$2:$P$1500,0)+COUNTIF($P$2:$P1488,P1488)-1)*P1488</f>
        <v>0</v>
      </c>
      <c r="R1488" s="96">
        <f t="shared" si="115"/>
        <v>0</v>
      </c>
      <c r="S1488" s="96" t="str">
        <f t="shared" si="116"/>
        <v/>
      </c>
      <c r="T1488" s="96" t="str">
        <f t="shared" si="117"/>
        <v/>
      </c>
    </row>
    <row r="1489" spans="1:20" ht="15" customHeight="1">
      <c r="A1489" s="101"/>
      <c r="B1489" s="102"/>
      <c r="C1489" s="102"/>
      <c r="D1489" s="102"/>
      <c r="E1489" s="102"/>
      <c r="F1489" s="102"/>
      <c r="G1489" s="103"/>
      <c r="H1489" s="102"/>
      <c r="I1489" s="49"/>
      <c r="J1489" s="95">
        <f t="shared" si="118"/>
        <v>0</v>
      </c>
      <c r="K1489" s="96">
        <f t="shared" si="119"/>
        <v>0</v>
      </c>
      <c r="L1489" s="96">
        <f>(D1489='SOLICITUD INSCRIPCIÓN'!$D$8)*1</f>
        <v>1</v>
      </c>
      <c r="M1489" s="96">
        <f>(RANK($L1489,$L$2:$L$1500,0)+COUNTIF($L$2:$L1489,L1489)-1)*L1489</f>
        <v>1488</v>
      </c>
      <c r="N1489" s="96">
        <f>((D1489='SOLICITUD INSCRIPCIÓN'!$D$8)*1)*J1489</f>
        <v>0</v>
      </c>
      <c r="O1489" s="96">
        <f>(RANK($N1489,$N$2:$N$1500,0)+COUNTIF($N$2:$N1489,N1489)-1)*N1489</f>
        <v>0</v>
      </c>
      <c r="P1489" s="96">
        <f>((D1489='SOLICITUD INSCRIPCIÓN'!$D$8)*1)*K1489</f>
        <v>0</v>
      </c>
      <c r="Q1489" s="96">
        <f>(RANK($P1489,$P$2:$P$1500,0)+COUNTIF($P$2:$P1489,P1489)-1)*P1489</f>
        <v>0</v>
      </c>
      <c r="R1489" s="96">
        <f t="shared" si="115"/>
        <v>0</v>
      </c>
      <c r="S1489" s="96" t="str">
        <f t="shared" si="116"/>
        <v/>
      </c>
      <c r="T1489" s="96" t="str">
        <f t="shared" si="117"/>
        <v/>
      </c>
    </row>
    <row r="1490" spans="1:20" ht="15" customHeight="1">
      <c r="A1490" s="101"/>
      <c r="B1490" s="102"/>
      <c r="C1490" s="102"/>
      <c r="D1490" s="102"/>
      <c r="E1490" s="102"/>
      <c r="F1490" s="102"/>
      <c r="G1490" s="103"/>
      <c r="H1490" s="102"/>
      <c r="I1490" s="49"/>
      <c r="J1490" s="95">
        <f t="shared" si="118"/>
        <v>0</v>
      </c>
      <c r="K1490" s="96">
        <f t="shared" si="119"/>
        <v>0</v>
      </c>
      <c r="L1490" s="96">
        <f>(D1490='SOLICITUD INSCRIPCIÓN'!$D$8)*1</f>
        <v>1</v>
      </c>
      <c r="M1490" s="96">
        <f>(RANK($L1490,$L$2:$L$1500,0)+COUNTIF($L$2:$L1490,L1490)-1)*L1490</f>
        <v>1489</v>
      </c>
      <c r="N1490" s="96">
        <f>((D1490='SOLICITUD INSCRIPCIÓN'!$D$8)*1)*J1490</f>
        <v>0</v>
      </c>
      <c r="O1490" s="96">
        <f>(RANK($N1490,$N$2:$N$1500,0)+COUNTIF($N$2:$N1490,N1490)-1)*N1490</f>
        <v>0</v>
      </c>
      <c r="P1490" s="96">
        <f>((D1490='SOLICITUD INSCRIPCIÓN'!$D$8)*1)*K1490</f>
        <v>0</v>
      </c>
      <c r="Q1490" s="96">
        <f>(RANK($P1490,$P$2:$P$1500,0)+COUNTIF($P$2:$P1490,P1490)-1)*P1490</f>
        <v>0</v>
      </c>
      <c r="R1490" s="96">
        <f t="shared" si="115"/>
        <v>0</v>
      </c>
      <c r="S1490" s="96" t="str">
        <f t="shared" si="116"/>
        <v/>
      </c>
      <c r="T1490" s="96" t="str">
        <f t="shared" si="117"/>
        <v/>
      </c>
    </row>
    <row r="1491" spans="1:20" ht="15" customHeight="1">
      <c r="A1491" s="101"/>
      <c r="B1491" s="102"/>
      <c r="C1491" s="102"/>
      <c r="D1491" s="102"/>
      <c r="E1491" s="102"/>
      <c r="F1491" s="102"/>
      <c r="G1491" s="103"/>
      <c r="H1491" s="102"/>
      <c r="I1491" s="49"/>
      <c r="J1491" s="95">
        <f t="shared" si="118"/>
        <v>0</v>
      </c>
      <c r="K1491" s="96">
        <f t="shared" si="119"/>
        <v>0</v>
      </c>
      <c r="L1491" s="96">
        <f>(D1491='SOLICITUD INSCRIPCIÓN'!$D$8)*1</f>
        <v>1</v>
      </c>
      <c r="M1491" s="96">
        <f>(RANK($L1491,$L$2:$L$1500,0)+COUNTIF($L$2:$L1491,L1491)-1)*L1491</f>
        <v>1490</v>
      </c>
      <c r="N1491" s="96">
        <f>((D1491='SOLICITUD INSCRIPCIÓN'!$D$8)*1)*J1491</f>
        <v>0</v>
      </c>
      <c r="O1491" s="96">
        <f>(RANK($N1491,$N$2:$N$1500,0)+COUNTIF($N$2:$N1491,N1491)-1)*N1491</f>
        <v>0</v>
      </c>
      <c r="P1491" s="96">
        <f>((D1491='SOLICITUD INSCRIPCIÓN'!$D$8)*1)*K1491</f>
        <v>0</v>
      </c>
      <c r="Q1491" s="96">
        <f>(RANK($P1491,$P$2:$P$1500,0)+COUNTIF($P$2:$P1491,P1491)-1)*P1491</f>
        <v>0</v>
      </c>
      <c r="R1491" s="96">
        <f t="shared" si="115"/>
        <v>0</v>
      </c>
      <c r="S1491" s="96" t="str">
        <f t="shared" si="116"/>
        <v/>
      </c>
      <c r="T1491" s="96" t="str">
        <f t="shared" si="117"/>
        <v/>
      </c>
    </row>
    <row r="1492" spans="1:20" ht="15" customHeight="1">
      <c r="A1492" s="101"/>
      <c r="B1492" s="102"/>
      <c r="C1492" s="102"/>
      <c r="D1492" s="102"/>
      <c r="E1492" s="102"/>
      <c r="F1492" s="102"/>
      <c r="G1492" s="103"/>
      <c r="H1492" s="102"/>
      <c r="I1492" s="49"/>
      <c r="J1492" s="95">
        <f t="shared" si="118"/>
        <v>0</v>
      </c>
      <c r="K1492" s="96">
        <f t="shared" si="119"/>
        <v>0</v>
      </c>
      <c r="L1492" s="96">
        <f>(D1492='SOLICITUD INSCRIPCIÓN'!$D$8)*1</f>
        <v>1</v>
      </c>
      <c r="M1492" s="96">
        <f>(RANK($L1492,$L$2:$L$1500,0)+COUNTIF($L$2:$L1492,L1492)-1)*L1492</f>
        <v>1491</v>
      </c>
      <c r="N1492" s="96">
        <f>((D1492='SOLICITUD INSCRIPCIÓN'!$D$8)*1)*J1492</f>
        <v>0</v>
      </c>
      <c r="O1492" s="96">
        <f>(RANK($N1492,$N$2:$N$1500,0)+COUNTIF($N$2:$N1492,N1492)-1)*N1492</f>
        <v>0</v>
      </c>
      <c r="P1492" s="96">
        <f>((D1492='SOLICITUD INSCRIPCIÓN'!$D$8)*1)*K1492</f>
        <v>0</v>
      </c>
      <c r="Q1492" s="96">
        <f>(RANK($P1492,$P$2:$P$1500,0)+COUNTIF($P$2:$P1492,P1492)-1)*P1492</f>
        <v>0</v>
      </c>
      <c r="R1492" s="96">
        <f t="shared" si="115"/>
        <v>0</v>
      </c>
      <c r="S1492" s="96" t="str">
        <f t="shared" si="116"/>
        <v/>
      </c>
      <c r="T1492" s="96" t="str">
        <f t="shared" si="117"/>
        <v/>
      </c>
    </row>
    <row r="1493" spans="1:20" ht="15" customHeight="1">
      <c r="A1493" s="101"/>
      <c r="B1493" s="102"/>
      <c r="C1493" s="102"/>
      <c r="D1493" s="102"/>
      <c r="E1493" s="102"/>
      <c r="F1493" s="102"/>
      <c r="G1493" s="103"/>
      <c r="H1493" s="102"/>
      <c r="I1493" s="49"/>
      <c r="J1493" s="95">
        <f t="shared" si="118"/>
        <v>0</v>
      </c>
      <c r="K1493" s="96">
        <f t="shared" si="119"/>
        <v>0</v>
      </c>
      <c r="L1493" s="96">
        <f>(D1493='SOLICITUD INSCRIPCIÓN'!$D$8)*1</f>
        <v>1</v>
      </c>
      <c r="M1493" s="96">
        <f>(RANK($L1493,$L$2:$L$1500,0)+COUNTIF($L$2:$L1493,L1493)-1)*L1493</f>
        <v>1492</v>
      </c>
      <c r="N1493" s="96">
        <f>((D1493='SOLICITUD INSCRIPCIÓN'!$D$8)*1)*J1493</f>
        <v>0</v>
      </c>
      <c r="O1493" s="96">
        <f>(RANK($N1493,$N$2:$N$1500,0)+COUNTIF($N$2:$N1493,N1493)-1)*N1493</f>
        <v>0</v>
      </c>
      <c r="P1493" s="96">
        <f>((D1493='SOLICITUD INSCRIPCIÓN'!$D$8)*1)*K1493</f>
        <v>0</v>
      </c>
      <c r="Q1493" s="96">
        <f>(RANK($P1493,$P$2:$P$1500,0)+COUNTIF($P$2:$P1493,P1493)-1)*P1493</f>
        <v>0</v>
      </c>
      <c r="R1493" s="96">
        <f t="shared" si="115"/>
        <v>0</v>
      </c>
      <c r="S1493" s="96" t="str">
        <f t="shared" si="116"/>
        <v/>
      </c>
      <c r="T1493" s="96" t="str">
        <f t="shared" si="117"/>
        <v/>
      </c>
    </row>
    <row r="1494" spans="1:20" ht="15" customHeight="1">
      <c r="A1494" s="101"/>
      <c r="B1494" s="102"/>
      <c r="C1494" s="102"/>
      <c r="D1494" s="102"/>
      <c r="E1494" s="102"/>
      <c r="F1494" s="102"/>
      <c r="G1494" s="103"/>
      <c r="H1494" s="102"/>
      <c r="I1494" s="49"/>
      <c r="J1494" s="95">
        <f t="shared" si="118"/>
        <v>0</v>
      </c>
      <c r="K1494" s="96">
        <f t="shared" si="119"/>
        <v>0</v>
      </c>
      <c r="L1494" s="96">
        <f>(D1494='SOLICITUD INSCRIPCIÓN'!$D$8)*1</f>
        <v>1</v>
      </c>
      <c r="M1494" s="96">
        <f>(RANK($L1494,$L$2:$L$1500,0)+COUNTIF($L$2:$L1494,L1494)-1)*L1494</f>
        <v>1493</v>
      </c>
      <c r="N1494" s="96">
        <f>((D1494='SOLICITUD INSCRIPCIÓN'!$D$8)*1)*J1494</f>
        <v>0</v>
      </c>
      <c r="O1494" s="96">
        <f>(RANK($N1494,$N$2:$N$1500,0)+COUNTIF($N$2:$N1494,N1494)-1)*N1494</f>
        <v>0</v>
      </c>
      <c r="P1494" s="96">
        <f>((D1494='SOLICITUD INSCRIPCIÓN'!$D$8)*1)*K1494</f>
        <v>0</v>
      </c>
      <c r="Q1494" s="96">
        <f>(RANK($P1494,$P$2:$P$1500,0)+COUNTIF($P$2:$P1494,P1494)-1)*P1494</f>
        <v>0</v>
      </c>
      <c r="R1494" s="96">
        <f t="shared" si="115"/>
        <v>0</v>
      </c>
      <c r="S1494" s="96" t="str">
        <f t="shared" si="116"/>
        <v/>
      </c>
      <c r="T1494" s="96" t="str">
        <f t="shared" si="117"/>
        <v/>
      </c>
    </row>
    <row r="1495" spans="1:20" ht="15" customHeight="1">
      <c r="A1495" s="101"/>
      <c r="B1495" s="102"/>
      <c r="C1495" s="102"/>
      <c r="D1495" s="102"/>
      <c r="E1495" s="102"/>
      <c r="F1495" s="102"/>
      <c r="G1495" s="103"/>
      <c r="H1495" s="102"/>
      <c r="I1495" s="49"/>
      <c r="J1495" s="95">
        <f t="shared" si="118"/>
        <v>0</v>
      </c>
      <c r="K1495" s="96">
        <f t="shared" si="119"/>
        <v>0</v>
      </c>
      <c r="L1495" s="96">
        <f>(D1495='SOLICITUD INSCRIPCIÓN'!$D$8)*1</f>
        <v>1</v>
      </c>
      <c r="M1495" s="96">
        <f>(RANK($L1495,$L$2:$L$1500,0)+COUNTIF($L$2:$L1495,L1495)-1)*L1495</f>
        <v>1494</v>
      </c>
      <c r="N1495" s="96">
        <f>((D1495='SOLICITUD INSCRIPCIÓN'!$D$8)*1)*J1495</f>
        <v>0</v>
      </c>
      <c r="O1495" s="96">
        <f>(RANK($N1495,$N$2:$N$1500,0)+COUNTIF($N$2:$N1495,N1495)-1)*N1495</f>
        <v>0</v>
      </c>
      <c r="P1495" s="96">
        <f>((D1495='SOLICITUD INSCRIPCIÓN'!$D$8)*1)*K1495</f>
        <v>0</v>
      </c>
      <c r="Q1495" s="96">
        <f>(RANK($P1495,$P$2:$P$1500,0)+COUNTIF($P$2:$P1495,P1495)-1)*P1495</f>
        <v>0</v>
      </c>
      <c r="R1495" s="96">
        <f t="shared" si="115"/>
        <v>0</v>
      </c>
      <c r="S1495" s="96" t="str">
        <f t="shared" si="116"/>
        <v/>
      </c>
      <c r="T1495" s="96" t="str">
        <f t="shared" si="117"/>
        <v/>
      </c>
    </row>
    <row r="1496" spans="1:20" ht="15" customHeight="1">
      <c r="A1496" s="101"/>
      <c r="B1496" s="102"/>
      <c r="C1496" s="102"/>
      <c r="D1496" s="102"/>
      <c r="E1496" s="102"/>
      <c r="F1496" s="102"/>
      <c r="G1496" s="103"/>
      <c r="H1496" s="102"/>
      <c r="I1496" s="49"/>
      <c r="J1496" s="95">
        <f t="shared" si="118"/>
        <v>0</v>
      </c>
      <c r="K1496" s="96">
        <f t="shared" si="119"/>
        <v>0</v>
      </c>
      <c r="L1496" s="96">
        <f>(D1496='SOLICITUD INSCRIPCIÓN'!$D$8)*1</f>
        <v>1</v>
      </c>
      <c r="M1496" s="96">
        <f>(RANK($L1496,$L$2:$L$1500,0)+COUNTIF($L$2:$L1496,L1496)-1)*L1496</f>
        <v>1495</v>
      </c>
      <c r="N1496" s="96">
        <f>((D1496='SOLICITUD INSCRIPCIÓN'!$D$8)*1)*J1496</f>
        <v>0</v>
      </c>
      <c r="O1496" s="96">
        <f>(RANK($N1496,$N$2:$N$1500,0)+COUNTIF($N$2:$N1496,N1496)-1)*N1496</f>
        <v>0</v>
      </c>
      <c r="P1496" s="96">
        <f>((D1496='SOLICITUD INSCRIPCIÓN'!$D$8)*1)*K1496</f>
        <v>0</v>
      </c>
      <c r="Q1496" s="96">
        <f>(RANK($P1496,$P$2:$P$1500,0)+COUNTIF($P$2:$P1496,P1496)-1)*P1496</f>
        <v>0</v>
      </c>
      <c r="R1496" s="96">
        <f t="shared" si="115"/>
        <v>0</v>
      </c>
      <c r="S1496" s="96" t="str">
        <f t="shared" si="116"/>
        <v/>
      </c>
      <c r="T1496" s="96" t="str">
        <f t="shared" si="117"/>
        <v/>
      </c>
    </row>
    <row r="1497" spans="1:20" ht="15" customHeight="1">
      <c r="A1497" s="101"/>
      <c r="B1497" s="102"/>
      <c r="C1497" s="102"/>
      <c r="D1497" s="102"/>
      <c r="E1497" s="102"/>
      <c r="F1497" s="102"/>
      <c r="G1497" s="103"/>
      <c r="H1497" s="102"/>
      <c r="I1497" s="49"/>
      <c r="J1497" s="95">
        <f t="shared" si="118"/>
        <v>0</v>
      </c>
      <c r="K1497" s="96">
        <f t="shared" si="119"/>
        <v>0</v>
      </c>
      <c r="L1497" s="96">
        <f>(D1497='SOLICITUD INSCRIPCIÓN'!$D$8)*1</f>
        <v>1</v>
      </c>
      <c r="M1497" s="96">
        <f>(RANK($L1497,$L$2:$L$1500,0)+COUNTIF($L$2:$L1497,L1497)-1)*L1497</f>
        <v>1496</v>
      </c>
      <c r="N1497" s="96">
        <f>((D1497='SOLICITUD INSCRIPCIÓN'!$D$8)*1)*J1497</f>
        <v>0</v>
      </c>
      <c r="O1497" s="96">
        <f>(RANK($N1497,$N$2:$N$1500,0)+COUNTIF($N$2:$N1497,N1497)-1)*N1497</f>
        <v>0</v>
      </c>
      <c r="P1497" s="96">
        <f>((D1497='SOLICITUD INSCRIPCIÓN'!$D$8)*1)*K1497</f>
        <v>0</v>
      </c>
      <c r="Q1497" s="96">
        <f>(RANK($P1497,$P$2:$P$1500,0)+COUNTIF($P$2:$P1497,P1497)-1)*P1497</f>
        <v>0</v>
      </c>
      <c r="R1497" s="96">
        <f t="shared" si="115"/>
        <v>0</v>
      </c>
      <c r="S1497" s="96" t="str">
        <f t="shared" si="116"/>
        <v/>
      </c>
      <c r="T1497" s="96" t="str">
        <f t="shared" si="117"/>
        <v/>
      </c>
    </row>
    <row r="1498" spans="1:20" ht="15" customHeight="1">
      <c r="A1498" s="101"/>
      <c r="B1498" s="102"/>
      <c r="C1498" s="102"/>
      <c r="D1498" s="102"/>
      <c r="E1498" s="102"/>
      <c r="F1498" s="102"/>
      <c r="G1498" s="103"/>
      <c r="H1498" s="102"/>
      <c r="I1498" s="49"/>
      <c r="J1498" s="95">
        <f t="shared" si="118"/>
        <v>0</v>
      </c>
      <c r="K1498" s="96">
        <f t="shared" si="119"/>
        <v>0</v>
      </c>
      <c r="L1498" s="96">
        <f>(D1498='SOLICITUD INSCRIPCIÓN'!$D$8)*1</f>
        <v>1</v>
      </c>
      <c r="M1498" s="96">
        <f>(RANK($L1498,$L$2:$L$1500,0)+COUNTIF($L$2:$L1498,L1498)-1)*L1498</f>
        <v>1497</v>
      </c>
      <c r="N1498" s="96">
        <f>((D1498='SOLICITUD INSCRIPCIÓN'!$D$8)*1)*J1498</f>
        <v>0</v>
      </c>
      <c r="O1498" s="96">
        <f>(RANK($N1498,$N$2:$N$1500,0)+COUNTIF($N$2:$N1498,N1498)-1)*N1498</f>
        <v>0</v>
      </c>
      <c r="P1498" s="96">
        <f>((D1498='SOLICITUD INSCRIPCIÓN'!$D$8)*1)*K1498</f>
        <v>0</v>
      </c>
      <c r="Q1498" s="96">
        <f>(RANK($P1498,$P$2:$P$1500,0)+COUNTIF($P$2:$P1498,P1498)-1)*P1498</f>
        <v>0</v>
      </c>
      <c r="R1498" s="96">
        <f t="shared" si="115"/>
        <v>0</v>
      </c>
      <c r="S1498" s="96" t="str">
        <f t="shared" si="116"/>
        <v/>
      </c>
      <c r="T1498" s="96" t="str">
        <f t="shared" si="117"/>
        <v/>
      </c>
    </row>
    <row r="1499" spans="1:20" ht="15" customHeight="1">
      <c r="A1499" s="101"/>
      <c r="B1499" s="102"/>
      <c r="C1499" s="102"/>
      <c r="D1499" s="102"/>
      <c r="E1499" s="102"/>
      <c r="F1499" s="102"/>
      <c r="G1499" s="103"/>
      <c r="H1499" s="102"/>
      <c r="I1499" s="49"/>
      <c r="J1499" s="95">
        <f t="shared" si="118"/>
        <v>0</v>
      </c>
      <c r="K1499" s="96">
        <f t="shared" si="119"/>
        <v>0</v>
      </c>
      <c r="L1499" s="96">
        <f>(D1499='SOLICITUD INSCRIPCIÓN'!$D$8)*1</f>
        <v>1</v>
      </c>
      <c r="M1499" s="96">
        <f>(RANK($L1499,$L$2:$L$1500,0)+COUNTIF($L$2:$L1499,L1499)-1)*L1499</f>
        <v>1498</v>
      </c>
      <c r="N1499" s="96">
        <f>((D1499='SOLICITUD INSCRIPCIÓN'!$D$8)*1)*J1499</f>
        <v>0</v>
      </c>
      <c r="O1499" s="96">
        <f>(RANK($N1499,$N$2:$N$1500,0)+COUNTIF($N$2:$N1499,N1499)-1)*N1499</f>
        <v>0</v>
      </c>
      <c r="P1499" s="96">
        <f>((D1499='SOLICITUD INSCRIPCIÓN'!$D$8)*1)*K1499</f>
        <v>0</v>
      </c>
      <c r="Q1499" s="96">
        <f>(RANK($P1499,$P$2:$P$1500,0)+COUNTIF($P$2:$P1499,P1499)-1)*P1499</f>
        <v>0</v>
      </c>
      <c r="R1499" s="96">
        <f t="shared" si="115"/>
        <v>0</v>
      </c>
      <c r="S1499" s="96" t="str">
        <f t="shared" si="116"/>
        <v/>
      </c>
      <c r="T1499" s="96" t="str">
        <f t="shared" si="117"/>
        <v/>
      </c>
    </row>
    <row r="1500" spans="1:20" ht="15" customHeight="1">
      <c r="A1500" s="101"/>
      <c r="B1500" s="102"/>
      <c r="C1500" s="102"/>
      <c r="D1500" s="102"/>
      <c r="E1500" s="102"/>
      <c r="F1500" s="102"/>
      <c r="G1500" s="103"/>
      <c r="H1500" s="102"/>
      <c r="I1500" s="49"/>
      <c r="J1500" s="95">
        <f t="shared" si="118"/>
        <v>0</v>
      </c>
      <c r="K1500" s="96">
        <f t="shared" si="119"/>
        <v>0</v>
      </c>
      <c r="L1500" s="96">
        <f>(D1500='SOLICITUD INSCRIPCIÓN'!$D$8)*1</f>
        <v>1</v>
      </c>
      <c r="M1500" s="96">
        <f>(RANK($L1500,$L$2:$L$1500,0)+COUNTIF($L$2:$L1500,L1500)-1)*L1500</f>
        <v>1499</v>
      </c>
      <c r="N1500" s="96">
        <f>((D1500='SOLICITUD INSCRIPCIÓN'!$D$8)*1)*J1500</f>
        <v>0</v>
      </c>
      <c r="O1500" s="96">
        <f>(RANK($N1500,$N$2:$N$1500,0)+COUNTIF($N$2:$N1500,N1500)-1)*N1500</f>
        <v>0</v>
      </c>
      <c r="P1500" s="96">
        <f>((D1500='SOLICITUD INSCRIPCIÓN'!$D$8)*1)*K1500</f>
        <v>0</v>
      </c>
      <c r="Q1500" s="96">
        <f>(RANK($P1500,$P$2:$P$1500,0)+COUNTIF($P$2:$P1500,P1500)-1)*P1500</f>
        <v>0</v>
      </c>
      <c r="R1500" s="96">
        <f t="shared" si="115"/>
        <v>0</v>
      </c>
      <c r="S1500" s="96" t="str">
        <f t="shared" si="116"/>
        <v/>
      </c>
      <c r="T1500" s="96" t="str">
        <f t="shared" si="117"/>
        <v/>
      </c>
    </row>
    <row r="1501" spans="1:20" ht="15" customHeight="1" thickBot="1">
      <c r="A1501" s="105"/>
      <c r="B1501" s="106"/>
      <c r="C1501" s="106"/>
      <c r="D1501" s="106"/>
      <c r="E1501" s="106"/>
      <c r="F1501" s="106"/>
      <c r="G1501" s="106"/>
      <c r="H1501" s="106"/>
      <c r="I1501" s="107"/>
      <c r="J1501" s="95">
        <f t="shared" si="118"/>
        <v>0</v>
      </c>
      <c r="K1501" s="96">
        <f t="shared" si="119"/>
        <v>0</v>
      </c>
      <c r="L1501" s="96">
        <f>(D1501='SOLICITUD INSCRIPCIÓN'!$D$8)*1</f>
        <v>1</v>
      </c>
      <c r="M1501" s="96">
        <f>(RANK($L1501,$L$2:$L$1500,0)+COUNTIF($L$2:$L1501,L1501)-1)*L1501</f>
        <v>1500</v>
      </c>
      <c r="N1501" s="96">
        <f>((D1501='SOLICITUD INSCRIPCIÓN'!$D$8)*1)*J1501</f>
        <v>0</v>
      </c>
      <c r="O1501" s="96">
        <f>(RANK($N1501,$N$2:$N$1500,0)+COUNTIF($N$2:$N1501,N1501)-1)*N1501</f>
        <v>0</v>
      </c>
      <c r="P1501" s="96">
        <f>((D1501='SOLICITUD INSCRIPCIÓN'!$D$8)*1)*K1501</f>
        <v>0</v>
      </c>
      <c r="Q1501" s="96">
        <f>(RANK($P1501,$P$2:$P$1500,0)+COUNTIF($P$2:$P1501,P1501)-1)*P1501</f>
        <v>0</v>
      </c>
      <c r="R1501" s="96" t="str">
        <f t="shared" si="115"/>
        <v/>
      </c>
      <c r="S1501" s="96" t="str">
        <f t="shared" si="116"/>
        <v/>
      </c>
      <c r="T1501" s="96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20">
        <f>'SOLICITUD INSCRIPCIÓN'!F6</f>
        <v>0</v>
      </c>
      <c r="B1" s="320"/>
      <c r="C1" s="320"/>
      <c r="D1" s="320"/>
      <c r="E1" s="320"/>
      <c r="F1" s="320"/>
      <c r="G1" s="320"/>
      <c r="H1" s="320"/>
    </row>
    <row r="2" spans="1:8" ht="30" customHeight="1" thickTop="1" thickBot="1">
      <c r="A2" s="91" t="s">
        <v>59</v>
      </c>
      <c r="B2" s="92" t="s">
        <v>60</v>
      </c>
      <c r="C2" s="92" t="s">
        <v>14</v>
      </c>
      <c r="D2" s="92" t="s">
        <v>61</v>
      </c>
      <c r="E2" s="92" t="s">
        <v>10</v>
      </c>
      <c r="F2" s="92" t="s">
        <v>62</v>
      </c>
      <c r="G2" s="92" t="s">
        <v>21</v>
      </c>
      <c r="H2" s="93" t="s">
        <v>63</v>
      </c>
    </row>
    <row r="3" spans="1:8" ht="20.100000000000001" customHeight="1" thickTop="1">
      <c r="A3" s="97" t="str">
        <f>IF('LISTADO COMPLETO'!T2&gt;0,'LISTADO COMPLETO'!T2,"")</f>
        <v/>
      </c>
      <c r="B3" s="98" t="str">
        <f>IFERROR(VLOOKUP($A3,'LISTADO COMPLETO'!$A$1:$I$1500,2,FALSE),"")</f>
        <v/>
      </c>
      <c r="C3" s="98" t="str">
        <f>IFERROR(VLOOKUP($A3,'LISTADO COMPLETO'!$A$1:$I$1500,3,FALSE),"")</f>
        <v/>
      </c>
      <c r="D3" s="98" t="str">
        <f>IFERROR(VLOOKUP($A3,'LISTADO COMPLETO'!$A$1:$I$1500,4,FALSE),"")</f>
        <v/>
      </c>
      <c r="E3" s="98" t="str">
        <f>IFERROR(VLOOKUP($A3,'LISTADO COMPLETO'!$A$1:$I$1500,5,FALSE),"")</f>
        <v/>
      </c>
      <c r="F3" s="98" t="str">
        <f>IFERROR(VLOOKUP($A3,'LISTADO COMPLETO'!$A$1:$I$1500,6,FALSE),"")</f>
        <v/>
      </c>
      <c r="G3" s="99" t="str">
        <f>IFERROR(VLOOKUP($A3,'LISTADO COMPLETO'!$A$1:$I$1500,7,FALSE),"")</f>
        <v/>
      </c>
      <c r="H3" s="100" t="str">
        <f>IFERROR(VLOOKUP($A3,'LISTADO COMPLETO'!$A$1:$I$1500,8,FALSE),"")</f>
        <v/>
      </c>
    </row>
    <row r="4" spans="1:8" ht="20.100000000000001" customHeight="1">
      <c r="A4" s="101" t="str">
        <f>IF('LISTADO COMPLETO'!T3&gt;0,'LISTADO COMPLETO'!T3,"")</f>
        <v/>
      </c>
      <c r="B4" s="102" t="str">
        <f>IFERROR(VLOOKUP($A4,'LISTADO COMPLETO'!$A$1:$I$1500,2,FALSE),"")</f>
        <v/>
      </c>
      <c r="C4" s="102" t="str">
        <f>IFERROR(VLOOKUP($A4,'LISTADO COMPLETO'!$A$1:$I$1500,3,FALSE),"")</f>
        <v/>
      </c>
      <c r="D4" s="102" t="str">
        <f>IFERROR(VLOOKUP($A4,'LISTADO COMPLETO'!$A$1:$I$1500,4,FALSE),"")</f>
        <v/>
      </c>
      <c r="E4" s="102" t="str">
        <f>IFERROR(VLOOKUP($A4,'LISTADO COMPLETO'!$A$1:$I$1500,5,FALSE),"")</f>
        <v/>
      </c>
      <c r="F4" s="102" t="str">
        <f>IFERROR(VLOOKUP($A4,'LISTADO COMPLETO'!$A$1:$I$1500,6,FALSE),"")</f>
        <v/>
      </c>
      <c r="G4" s="103" t="str">
        <f>IFERROR(VLOOKUP($A4,'LISTADO COMPLETO'!$A$1:$I$1500,7,FALSE),"")</f>
        <v/>
      </c>
      <c r="H4" s="104" t="str">
        <f>IFERROR(VLOOKUP($A4,'LISTADO COMPLETO'!$A$1:$I$1500,8,FALSE),"")</f>
        <v/>
      </c>
    </row>
    <row r="5" spans="1:8" ht="20.100000000000001" customHeight="1">
      <c r="A5" s="101" t="str">
        <f>IF('LISTADO COMPLETO'!T4&gt;0,'LISTADO COMPLETO'!T4,"")</f>
        <v/>
      </c>
      <c r="B5" s="102" t="str">
        <f>IFERROR(VLOOKUP($A5,'LISTADO COMPLETO'!$A$1:$I$1500,2,FALSE),"")</f>
        <v/>
      </c>
      <c r="C5" s="102" t="str">
        <f>IFERROR(VLOOKUP($A5,'LISTADO COMPLETO'!$A$1:$I$1500,3,FALSE),"")</f>
        <v/>
      </c>
      <c r="D5" s="102" t="str">
        <f>IFERROR(VLOOKUP($A5,'LISTADO COMPLETO'!$A$1:$I$1500,4,FALSE),"")</f>
        <v/>
      </c>
      <c r="E5" s="102" t="str">
        <f>IFERROR(VLOOKUP($A5,'LISTADO COMPLETO'!$A$1:$I$1500,5,FALSE),"")</f>
        <v/>
      </c>
      <c r="F5" s="102" t="str">
        <f>IFERROR(VLOOKUP($A5,'LISTADO COMPLETO'!$A$1:$I$1500,6,FALSE),"")</f>
        <v/>
      </c>
      <c r="G5" s="103" t="str">
        <f>IFERROR(VLOOKUP($A5,'LISTADO COMPLETO'!$A$1:$I$1500,7,FALSE),"")</f>
        <v/>
      </c>
      <c r="H5" s="104" t="str">
        <f>IFERROR(VLOOKUP($A5,'LISTADO COMPLETO'!$A$1:$I$1500,8,FALSE),"")</f>
        <v/>
      </c>
    </row>
    <row r="6" spans="1:8" ht="20.100000000000001" customHeight="1">
      <c r="A6" s="101" t="str">
        <f>IF('LISTADO COMPLETO'!T5&gt;0,'LISTADO COMPLETO'!T5,"")</f>
        <v/>
      </c>
      <c r="B6" s="102" t="str">
        <f>IFERROR(VLOOKUP($A6,'LISTADO COMPLETO'!$A$1:$I$1500,2,FALSE),"")</f>
        <v/>
      </c>
      <c r="C6" s="102" t="str">
        <f>IFERROR(VLOOKUP($A6,'LISTADO COMPLETO'!$A$1:$I$1500,3,FALSE),"")</f>
        <v/>
      </c>
      <c r="D6" s="102" t="str">
        <f>IFERROR(VLOOKUP($A6,'LISTADO COMPLETO'!$A$1:$I$1500,4,FALSE),"")</f>
        <v/>
      </c>
      <c r="E6" s="102" t="str">
        <f>IFERROR(VLOOKUP($A6,'LISTADO COMPLETO'!$A$1:$I$1500,5,FALSE),"")</f>
        <v/>
      </c>
      <c r="F6" s="102" t="str">
        <f>IFERROR(VLOOKUP($A6,'LISTADO COMPLETO'!$A$1:$I$1500,6,FALSE),"")</f>
        <v/>
      </c>
      <c r="G6" s="103" t="str">
        <f>IFERROR(VLOOKUP($A6,'LISTADO COMPLETO'!$A$1:$I$1500,7,FALSE),"")</f>
        <v/>
      </c>
      <c r="H6" s="104" t="str">
        <f>IFERROR(VLOOKUP($A6,'LISTADO COMPLETO'!$A$1:$I$1500,8,FALSE),"")</f>
        <v/>
      </c>
    </row>
    <row r="7" spans="1:8" ht="20.100000000000001" customHeight="1">
      <c r="A7" s="101" t="str">
        <f>IF('LISTADO COMPLETO'!T6&gt;0,'LISTADO COMPLETO'!T6,"")</f>
        <v/>
      </c>
      <c r="B7" s="102" t="str">
        <f>IFERROR(VLOOKUP($A7,'LISTADO COMPLETO'!$A$1:$I$1500,2,FALSE),"")</f>
        <v/>
      </c>
      <c r="C7" s="102" t="str">
        <f>IFERROR(VLOOKUP($A7,'LISTADO COMPLETO'!$A$1:$I$1500,3,FALSE),"")</f>
        <v/>
      </c>
      <c r="D7" s="102" t="str">
        <f>IFERROR(VLOOKUP($A7,'LISTADO COMPLETO'!$A$1:$I$1500,4,FALSE),"")</f>
        <v/>
      </c>
      <c r="E7" s="102" t="str">
        <f>IFERROR(VLOOKUP($A7,'LISTADO COMPLETO'!$A$1:$I$1500,5,FALSE),"")</f>
        <v/>
      </c>
      <c r="F7" s="102" t="str">
        <f>IFERROR(VLOOKUP($A7,'LISTADO COMPLETO'!$A$1:$I$1500,6,FALSE),"")</f>
        <v/>
      </c>
      <c r="G7" s="103" t="str">
        <f>IFERROR(VLOOKUP($A7,'LISTADO COMPLETO'!$A$1:$I$1500,7,FALSE),"")</f>
        <v/>
      </c>
      <c r="H7" s="104" t="str">
        <f>IFERROR(VLOOKUP($A7,'LISTADO COMPLETO'!$A$1:$I$1500,8,FALSE),"")</f>
        <v/>
      </c>
    </row>
    <row r="8" spans="1:8" ht="20.100000000000001" customHeight="1">
      <c r="A8" s="101" t="str">
        <f>IF('LISTADO COMPLETO'!T7&gt;0,'LISTADO COMPLETO'!T7,"")</f>
        <v/>
      </c>
      <c r="B8" s="102" t="str">
        <f>IFERROR(VLOOKUP($A8,'LISTADO COMPLETO'!$A$1:$I$1500,2,FALSE),"")</f>
        <v/>
      </c>
      <c r="C8" s="102" t="str">
        <f>IFERROR(VLOOKUP($A8,'LISTADO COMPLETO'!$A$1:$I$1500,3,FALSE),"")</f>
        <v/>
      </c>
      <c r="D8" s="102" t="str">
        <f>IFERROR(VLOOKUP($A8,'LISTADO COMPLETO'!$A$1:$I$1500,4,FALSE),"")</f>
        <v/>
      </c>
      <c r="E8" s="102" t="str">
        <f>IFERROR(VLOOKUP($A8,'LISTADO COMPLETO'!$A$1:$I$1500,5,FALSE),"")</f>
        <v/>
      </c>
      <c r="F8" s="102" t="str">
        <f>IFERROR(VLOOKUP($A8,'LISTADO COMPLETO'!$A$1:$I$1500,6,FALSE),"")</f>
        <v/>
      </c>
      <c r="G8" s="103" t="str">
        <f>IFERROR(VLOOKUP($A8,'LISTADO COMPLETO'!$A$1:$I$1500,7,FALSE),"")</f>
        <v/>
      </c>
      <c r="H8" s="104" t="str">
        <f>IFERROR(VLOOKUP($A8,'LISTADO COMPLETO'!$A$1:$I$1500,8,FALSE),"")</f>
        <v/>
      </c>
    </row>
    <row r="9" spans="1:8" ht="20.100000000000001" customHeight="1">
      <c r="A9" s="101" t="str">
        <f>IF('LISTADO COMPLETO'!T8&gt;0,'LISTADO COMPLETO'!T8,"")</f>
        <v/>
      </c>
      <c r="B9" s="102" t="str">
        <f>IFERROR(VLOOKUP($A9,'LISTADO COMPLETO'!$A$1:$I$1500,2,FALSE),"")</f>
        <v/>
      </c>
      <c r="C9" s="102" t="str">
        <f>IFERROR(VLOOKUP($A9,'LISTADO COMPLETO'!$A$1:$I$1500,3,FALSE),"")</f>
        <v/>
      </c>
      <c r="D9" s="102" t="str">
        <f>IFERROR(VLOOKUP($A9,'LISTADO COMPLETO'!$A$1:$I$1500,4,FALSE),"")</f>
        <v/>
      </c>
      <c r="E9" s="102" t="str">
        <f>IFERROR(VLOOKUP($A9,'LISTADO COMPLETO'!$A$1:$I$1500,5,FALSE),"")</f>
        <v/>
      </c>
      <c r="F9" s="102" t="str">
        <f>IFERROR(VLOOKUP($A9,'LISTADO COMPLETO'!$A$1:$I$1500,6,FALSE),"")</f>
        <v/>
      </c>
      <c r="G9" s="103" t="str">
        <f>IFERROR(VLOOKUP($A9,'LISTADO COMPLETO'!$A$1:$I$1500,7,FALSE),"")</f>
        <v/>
      </c>
      <c r="H9" s="104" t="str">
        <f>IFERROR(VLOOKUP($A9,'LISTADO COMPLETO'!$A$1:$I$1500,8,FALSE),"")</f>
        <v/>
      </c>
    </row>
    <row r="10" spans="1:8" ht="20.100000000000001" customHeight="1">
      <c r="A10" s="101" t="str">
        <f>IF('LISTADO COMPLETO'!T9&gt;0,'LISTADO COMPLETO'!T9,"")</f>
        <v/>
      </c>
      <c r="B10" s="102" t="str">
        <f>IFERROR(VLOOKUP($A10,'LISTADO COMPLETO'!$A$1:$I$1500,2,FALSE),"")</f>
        <v/>
      </c>
      <c r="C10" s="102" t="str">
        <f>IFERROR(VLOOKUP($A10,'LISTADO COMPLETO'!$A$1:$I$1500,3,FALSE),"")</f>
        <v/>
      </c>
      <c r="D10" s="102" t="str">
        <f>IFERROR(VLOOKUP($A10,'LISTADO COMPLETO'!$A$1:$I$1500,4,FALSE),"")</f>
        <v/>
      </c>
      <c r="E10" s="102" t="str">
        <f>IFERROR(VLOOKUP($A10,'LISTADO COMPLETO'!$A$1:$I$1500,5,FALSE),"")</f>
        <v/>
      </c>
      <c r="F10" s="102" t="str">
        <f>IFERROR(VLOOKUP($A10,'LISTADO COMPLETO'!$A$1:$I$1500,6,FALSE),"")</f>
        <v/>
      </c>
      <c r="G10" s="103" t="str">
        <f>IFERROR(VLOOKUP($A10,'LISTADO COMPLETO'!$A$1:$I$1500,7,FALSE),"")</f>
        <v/>
      </c>
      <c r="H10" s="104" t="str">
        <f>IFERROR(VLOOKUP($A10,'LISTADO COMPLETO'!$A$1:$I$1500,8,FALSE),"")</f>
        <v/>
      </c>
    </row>
    <row r="11" spans="1:8" ht="20.100000000000001" customHeight="1">
      <c r="A11" s="101" t="str">
        <f>IF('LISTADO COMPLETO'!T10&gt;0,'LISTADO COMPLETO'!T10,"")</f>
        <v/>
      </c>
      <c r="B11" s="102" t="str">
        <f>IFERROR(VLOOKUP($A11,'LISTADO COMPLETO'!$A$1:$I$1500,2,FALSE),"")</f>
        <v/>
      </c>
      <c r="C11" s="102" t="str">
        <f>IFERROR(VLOOKUP($A11,'LISTADO COMPLETO'!$A$1:$I$1500,3,FALSE),"")</f>
        <v/>
      </c>
      <c r="D11" s="102" t="str">
        <f>IFERROR(VLOOKUP($A11,'LISTADO COMPLETO'!$A$1:$I$1500,4,FALSE),"")</f>
        <v/>
      </c>
      <c r="E11" s="102" t="str">
        <f>IFERROR(VLOOKUP($A11,'LISTADO COMPLETO'!$A$1:$I$1500,5,FALSE),"")</f>
        <v/>
      </c>
      <c r="F11" s="102" t="str">
        <f>IFERROR(VLOOKUP($A11,'LISTADO COMPLETO'!$A$1:$I$1500,6,FALSE),"")</f>
        <v/>
      </c>
      <c r="G11" s="103" t="str">
        <f>IFERROR(VLOOKUP($A11,'LISTADO COMPLETO'!$A$1:$I$1500,7,FALSE),"")</f>
        <v/>
      </c>
      <c r="H11" s="104" t="str">
        <f>IFERROR(VLOOKUP($A11,'LISTADO COMPLETO'!$A$1:$I$1500,8,FALSE),"")</f>
        <v/>
      </c>
    </row>
    <row r="12" spans="1:8" ht="20.100000000000001" customHeight="1">
      <c r="A12" s="101" t="str">
        <f>IF('LISTADO COMPLETO'!T11&gt;0,'LISTADO COMPLETO'!T11,"")</f>
        <v/>
      </c>
      <c r="B12" s="102" t="str">
        <f>IFERROR(VLOOKUP($A12,'LISTADO COMPLETO'!$A$1:$I$1500,2,FALSE),"")</f>
        <v/>
      </c>
      <c r="C12" s="102" t="str">
        <f>IFERROR(VLOOKUP($A12,'LISTADO COMPLETO'!$A$1:$I$1500,3,FALSE),"")</f>
        <v/>
      </c>
      <c r="D12" s="102" t="str">
        <f>IFERROR(VLOOKUP($A12,'LISTADO COMPLETO'!$A$1:$I$1500,4,FALSE),"")</f>
        <v/>
      </c>
      <c r="E12" s="102" t="str">
        <f>IFERROR(VLOOKUP($A12,'LISTADO COMPLETO'!$A$1:$I$1500,5,FALSE),"")</f>
        <v/>
      </c>
      <c r="F12" s="102" t="str">
        <f>IFERROR(VLOOKUP($A12,'LISTADO COMPLETO'!$A$1:$I$1500,6,FALSE),"")</f>
        <v/>
      </c>
      <c r="G12" s="103" t="str">
        <f>IFERROR(VLOOKUP($A12,'LISTADO COMPLETO'!$A$1:$I$1500,7,FALSE),"")</f>
        <v/>
      </c>
      <c r="H12" s="104" t="str">
        <f>IFERROR(VLOOKUP($A12,'LISTADO COMPLETO'!$A$1:$I$1500,8,FALSE),"")</f>
        <v/>
      </c>
    </row>
    <row r="13" spans="1:8" ht="20.100000000000001" customHeight="1">
      <c r="A13" s="101" t="str">
        <f>IF('LISTADO COMPLETO'!T12&gt;0,'LISTADO COMPLETO'!T12,"")</f>
        <v/>
      </c>
      <c r="B13" s="102" t="str">
        <f>IFERROR(VLOOKUP($A13,'LISTADO COMPLETO'!$A$1:$I$1500,2,FALSE),"")</f>
        <v/>
      </c>
      <c r="C13" s="102" t="str">
        <f>IFERROR(VLOOKUP($A13,'LISTADO COMPLETO'!$A$1:$I$1500,3,FALSE),"")</f>
        <v/>
      </c>
      <c r="D13" s="102" t="str">
        <f>IFERROR(VLOOKUP($A13,'LISTADO COMPLETO'!$A$1:$I$1500,4,FALSE),"")</f>
        <v/>
      </c>
      <c r="E13" s="102" t="str">
        <f>IFERROR(VLOOKUP($A13,'LISTADO COMPLETO'!$A$1:$I$1500,5,FALSE),"")</f>
        <v/>
      </c>
      <c r="F13" s="102" t="str">
        <f>IFERROR(VLOOKUP($A13,'LISTADO COMPLETO'!$A$1:$I$1500,6,FALSE),"")</f>
        <v/>
      </c>
      <c r="G13" s="103" t="str">
        <f>IFERROR(VLOOKUP($A13,'LISTADO COMPLETO'!$A$1:$I$1500,7,FALSE),"")</f>
        <v/>
      </c>
      <c r="H13" s="104" t="str">
        <f>IFERROR(VLOOKUP($A13,'LISTADO COMPLETO'!$A$1:$I$1500,8,FALSE),"")</f>
        <v/>
      </c>
    </row>
    <row r="14" spans="1:8" ht="20.100000000000001" customHeight="1">
      <c r="A14" s="101" t="str">
        <f>IF('LISTADO COMPLETO'!T13&gt;0,'LISTADO COMPLETO'!T13,"")</f>
        <v/>
      </c>
      <c r="B14" s="102" t="str">
        <f>IFERROR(VLOOKUP($A14,'LISTADO COMPLETO'!$A$1:$I$1500,2,FALSE),"")</f>
        <v/>
      </c>
      <c r="C14" s="102" t="str">
        <f>IFERROR(VLOOKUP($A14,'LISTADO COMPLETO'!$A$1:$I$1500,3,FALSE),"")</f>
        <v/>
      </c>
      <c r="D14" s="102" t="str">
        <f>IFERROR(VLOOKUP($A14,'LISTADO COMPLETO'!$A$1:$I$1500,4,FALSE),"")</f>
        <v/>
      </c>
      <c r="E14" s="102" t="str">
        <f>IFERROR(VLOOKUP($A14,'LISTADO COMPLETO'!$A$1:$I$1500,5,FALSE),"")</f>
        <v/>
      </c>
      <c r="F14" s="102" t="str">
        <f>IFERROR(VLOOKUP($A14,'LISTADO COMPLETO'!$A$1:$I$1500,6,FALSE),"")</f>
        <v/>
      </c>
      <c r="G14" s="103" t="str">
        <f>IFERROR(VLOOKUP($A14,'LISTADO COMPLETO'!$A$1:$I$1500,7,FALSE),"")</f>
        <v/>
      </c>
      <c r="H14" s="104" t="str">
        <f>IFERROR(VLOOKUP($A14,'LISTADO COMPLETO'!$A$1:$I$1500,8,FALSE),"")</f>
        <v/>
      </c>
    </row>
    <row r="15" spans="1:8" ht="20.100000000000001" customHeight="1">
      <c r="A15" s="101" t="str">
        <f>IF('LISTADO COMPLETO'!T14&gt;0,'LISTADO COMPLETO'!T14,"")</f>
        <v/>
      </c>
      <c r="B15" s="102" t="str">
        <f>IFERROR(VLOOKUP($A15,'LISTADO COMPLETO'!$A$1:$I$1500,2,FALSE),"")</f>
        <v/>
      </c>
      <c r="C15" s="102" t="str">
        <f>IFERROR(VLOOKUP($A15,'LISTADO COMPLETO'!$A$1:$I$1500,3,FALSE),"")</f>
        <v/>
      </c>
      <c r="D15" s="102" t="str">
        <f>IFERROR(VLOOKUP($A15,'LISTADO COMPLETO'!$A$1:$I$1500,4,FALSE),"")</f>
        <v/>
      </c>
      <c r="E15" s="102" t="str">
        <f>IFERROR(VLOOKUP($A15,'LISTADO COMPLETO'!$A$1:$I$1500,5,FALSE),"")</f>
        <v/>
      </c>
      <c r="F15" s="102" t="str">
        <f>IFERROR(VLOOKUP($A15,'LISTADO COMPLETO'!$A$1:$I$1500,6,FALSE),"")</f>
        <v/>
      </c>
      <c r="G15" s="103" t="str">
        <f>IFERROR(VLOOKUP($A15,'LISTADO COMPLETO'!$A$1:$I$1500,7,FALSE),"")</f>
        <v/>
      </c>
      <c r="H15" s="104" t="str">
        <f>IFERROR(VLOOKUP($A15,'LISTADO COMPLETO'!$A$1:$I$1500,8,FALSE),"")</f>
        <v/>
      </c>
    </row>
    <row r="16" spans="1:8" ht="20.100000000000001" customHeight="1">
      <c r="A16" s="101" t="str">
        <f>IF('LISTADO COMPLETO'!T15&gt;0,'LISTADO COMPLETO'!T15,"")</f>
        <v/>
      </c>
      <c r="B16" s="102" t="str">
        <f>IFERROR(VLOOKUP($A16,'LISTADO COMPLETO'!$A$1:$I$1500,2,FALSE),"")</f>
        <v/>
      </c>
      <c r="C16" s="102" t="str">
        <f>IFERROR(VLOOKUP($A16,'LISTADO COMPLETO'!$A$1:$I$1500,3,FALSE),"")</f>
        <v/>
      </c>
      <c r="D16" s="102" t="str">
        <f>IFERROR(VLOOKUP($A16,'LISTADO COMPLETO'!$A$1:$I$1500,4,FALSE),"")</f>
        <v/>
      </c>
      <c r="E16" s="102" t="str">
        <f>IFERROR(VLOOKUP($A16,'LISTADO COMPLETO'!$A$1:$I$1500,5,FALSE),"")</f>
        <v/>
      </c>
      <c r="F16" s="102" t="str">
        <f>IFERROR(VLOOKUP($A16,'LISTADO COMPLETO'!$A$1:$I$1500,6,FALSE),"")</f>
        <v/>
      </c>
      <c r="G16" s="103" t="str">
        <f>IFERROR(VLOOKUP($A16,'LISTADO COMPLETO'!$A$1:$I$1500,7,FALSE),"")</f>
        <v/>
      </c>
      <c r="H16" s="104" t="str">
        <f>IFERROR(VLOOKUP($A16,'LISTADO COMPLETO'!$A$1:$I$1500,8,FALSE),"")</f>
        <v/>
      </c>
    </row>
    <row r="17" spans="1:8" ht="20.100000000000001" customHeight="1">
      <c r="A17" s="101" t="str">
        <f>IF('LISTADO COMPLETO'!T16&gt;0,'LISTADO COMPLETO'!T16,"")</f>
        <v/>
      </c>
      <c r="B17" s="102" t="str">
        <f>IFERROR(VLOOKUP($A17,'LISTADO COMPLETO'!$A$1:$I$1500,2,FALSE),"")</f>
        <v/>
      </c>
      <c r="C17" s="102" t="str">
        <f>IFERROR(VLOOKUP($A17,'LISTADO COMPLETO'!$A$1:$I$1500,3,FALSE),"")</f>
        <v/>
      </c>
      <c r="D17" s="102" t="str">
        <f>IFERROR(VLOOKUP($A17,'LISTADO COMPLETO'!$A$1:$I$1500,4,FALSE),"")</f>
        <v/>
      </c>
      <c r="E17" s="102" t="str">
        <f>IFERROR(VLOOKUP($A17,'LISTADO COMPLETO'!$A$1:$I$1500,5,FALSE),"")</f>
        <v/>
      </c>
      <c r="F17" s="102" t="str">
        <f>IFERROR(VLOOKUP($A17,'LISTADO COMPLETO'!$A$1:$I$1500,6,FALSE),"")</f>
        <v/>
      </c>
      <c r="G17" s="103" t="str">
        <f>IFERROR(VLOOKUP($A17,'LISTADO COMPLETO'!$A$1:$I$1500,7,FALSE),"")</f>
        <v/>
      </c>
      <c r="H17" s="104" t="str">
        <f>IFERROR(VLOOKUP($A17,'LISTADO COMPLETO'!$A$1:$I$1500,8,FALSE),"")</f>
        <v/>
      </c>
    </row>
    <row r="18" spans="1:8" ht="20.100000000000001" customHeight="1">
      <c r="A18" s="101" t="str">
        <f>IF('LISTADO COMPLETO'!T17&gt;0,'LISTADO COMPLETO'!T17,"")</f>
        <v/>
      </c>
      <c r="B18" s="102" t="str">
        <f>IFERROR(VLOOKUP($A18,'LISTADO COMPLETO'!$A$1:$I$1500,2,FALSE),"")</f>
        <v/>
      </c>
      <c r="C18" s="102" t="str">
        <f>IFERROR(VLOOKUP($A18,'LISTADO COMPLETO'!$A$1:$I$1500,3,FALSE),"")</f>
        <v/>
      </c>
      <c r="D18" s="102" t="str">
        <f>IFERROR(VLOOKUP($A18,'LISTADO COMPLETO'!$A$1:$I$1500,4,FALSE),"")</f>
        <v/>
      </c>
      <c r="E18" s="102" t="str">
        <f>IFERROR(VLOOKUP($A18,'LISTADO COMPLETO'!$A$1:$I$1500,5,FALSE),"")</f>
        <v/>
      </c>
      <c r="F18" s="102" t="str">
        <f>IFERROR(VLOOKUP($A18,'LISTADO COMPLETO'!$A$1:$I$1500,6,FALSE),"")</f>
        <v/>
      </c>
      <c r="G18" s="103" t="str">
        <f>IFERROR(VLOOKUP($A18,'LISTADO COMPLETO'!$A$1:$I$1500,7,FALSE),"")</f>
        <v/>
      </c>
      <c r="H18" s="104" t="str">
        <f>IFERROR(VLOOKUP($A18,'LISTADO COMPLETO'!$A$1:$I$1500,8,FALSE),"")</f>
        <v/>
      </c>
    </row>
    <row r="19" spans="1:8" ht="20.100000000000001" customHeight="1">
      <c r="A19" s="101" t="str">
        <f>IF('LISTADO COMPLETO'!T18&gt;0,'LISTADO COMPLETO'!T18,"")</f>
        <v/>
      </c>
      <c r="B19" s="102" t="str">
        <f>IFERROR(VLOOKUP($A19,'LISTADO COMPLETO'!$A$1:$I$1500,2,FALSE),"")</f>
        <v/>
      </c>
      <c r="C19" s="102" t="str">
        <f>IFERROR(VLOOKUP($A19,'LISTADO COMPLETO'!$A$1:$I$1500,3,FALSE),"")</f>
        <v/>
      </c>
      <c r="D19" s="102" t="str">
        <f>IFERROR(VLOOKUP($A19,'LISTADO COMPLETO'!$A$1:$I$1500,4,FALSE),"")</f>
        <v/>
      </c>
      <c r="E19" s="102" t="str">
        <f>IFERROR(VLOOKUP($A19,'LISTADO COMPLETO'!$A$1:$I$1500,5,FALSE),"")</f>
        <v/>
      </c>
      <c r="F19" s="102" t="str">
        <f>IFERROR(VLOOKUP($A19,'LISTADO COMPLETO'!$A$1:$I$1500,6,FALSE),"")</f>
        <v/>
      </c>
      <c r="G19" s="103" t="str">
        <f>IFERROR(VLOOKUP($A19,'LISTADO COMPLETO'!$A$1:$I$1500,7,FALSE),"")</f>
        <v/>
      </c>
      <c r="H19" s="104" t="str">
        <f>IFERROR(VLOOKUP($A19,'LISTADO COMPLETO'!$A$1:$I$1500,8,FALSE),"")</f>
        <v/>
      </c>
    </row>
    <row r="20" spans="1:8" ht="20.100000000000001" customHeight="1">
      <c r="A20" s="101" t="str">
        <f>IF('LISTADO COMPLETO'!T19&gt;0,'LISTADO COMPLETO'!T19,"")</f>
        <v/>
      </c>
      <c r="B20" s="102" t="str">
        <f>IFERROR(VLOOKUP($A20,'LISTADO COMPLETO'!$A$1:$I$1500,2,FALSE),"")</f>
        <v/>
      </c>
      <c r="C20" s="102" t="str">
        <f>IFERROR(VLOOKUP($A20,'LISTADO COMPLETO'!$A$1:$I$1500,3,FALSE),"")</f>
        <v/>
      </c>
      <c r="D20" s="102" t="str">
        <f>IFERROR(VLOOKUP($A20,'LISTADO COMPLETO'!$A$1:$I$1500,4,FALSE),"")</f>
        <v/>
      </c>
      <c r="E20" s="102" t="str">
        <f>IFERROR(VLOOKUP($A20,'LISTADO COMPLETO'!$A$1:$I$1500,5,FALSE),"")</f>
        <v/>
      </c>
      <c r="F20" s="102" t="str">
        <f>IFERROR(VLOOKUP($A20,'LISTADO COMPLETO'!$A$1:$I$1500,6,FALSE),"")</f>
        <v/>
      </c>
      <c r="G20" s="103" t="str">
        <f>IFERROR(VLOOKUP($A20,'LISTADO COMPLETO'!$A$1:$I$1500,7,FALSE),"")</f>
        <v/>
      </c>
      <c r="H20" s="104" t="str">
        <f>IFERROR(VLOOKUP($A20,'LISTADO COMPLETO'!$A$1:$I$1500,8,FALSE),"")</f>
        <v/>
      </c>
    </row>
    <row r="21" spans="1:8" ht="20.100000000000001" customHeight="1">
      <c r="A21" s="101" t="str">
        <f>IF('LISTADO COMPLETO'!T20&gt;0,'LISTADO COMPLETO'!T20,"")</f>
        <v/>
      </c>
      <c r="B21" s="102" t="str">
        <f>IFERROR(VLOOKUP($A21,'LISTADO COMPLETO'!$A$1:$I$1500,2,FALSE),"")</f>
        <v/>
      </c>
      <c r="C21" s="102" t="str">
        <f>IFERROR(VLOOKUP($A21,'LISTADO COMPLETO'!$A$1:$I$1500,3,FALSE),"")</f>
        <v/>
      </c>
      <c r="D21" s="102" t="str">
        <f>IFERROR(VLOOKUP($A21,'LISTADO COMPLETO'!$A$1:$I$1500,4,FALSE),"")</f>
        <v/>
      </c>
      <c r="E21" s="102" t="str">
        <f>IFERROR(VLOOKUP($A21,'LISTADO COMPLETO'!$A$1:$I$1500,5,FALSE),"")</f>
        <v/>
      </c>
      <c r="F21" s="102" t="str">
        <f>IFERROR(VLOOKUP($A21,'LISTADO COMPLETO'!$A$1:$I$1500,6,FALSE),"")</f>
        <v/>
      </c>
      <c r="G21" s="103" t="str">
        <f>IFERROR(VLOOKUP($A21,'LISTADO COMPLETO'!$A$1:$I$1500,7,FALSE),"")</f>
        <v/>
      </c>
      <c r="H21" s="104" t="str">
        <f>IFERROR(VLOOKUP($A21,'LISTADO COMPLETO'!$A$1:$I$1500,8,FALSE),"")</f>
        <v/>
      </c>
    </row>
    <row r="22" spans="1:8" ht="20.100000000000001" customHeight="1">
      <c r="A22" s="101" t="str">
        <f>IF('LISTADO COMPLETO'!T21&gt;0,'LISTADO COMPLETO'!T21,"")</f>
        <v/>
      </c>
      <c r="B22" s="102" t="str">
        <f>IFERROR(VLOOKUP($A22,'LISTADO COMPLETO'!$A$1:$I$1500,2,FALSE),"")</f>
        <v/>
      </c>
      <c r="C22" s="102" t="str">
        <f>IFERROR(VLOOKUP($A22,'LISTADO COMPLETO'!$A$1:$I$1500,3,FALSE),"")</f>
        <v/>
      </c>
      <c r="D22" s="102" t="str">
        <f>IFERROR(VLOOKUP($A22,'LISTADO COMPLETO'!$A$1:$I$1500,4,FALSE),"")</f>
        <v/>
      </c>
      <c r="E22" s="102" t="str">
        <f>IFERROR(VLOOKUP($A22,'LISTADO COMPLETO'!$A$1:$I$1500,5,FALSE),"")</f>
        <v/>
      </c>
      <c r="F22" s="102" t="str">
        <f>IFERROR(VLOOKUP($A22,'LISTADO COMPLETO'!$A$1:$I$1500,6,FALSE),"")</f>
        <v/>
      </c>
      <c r="G22" s="103" t="str">
        <f>IFERROR(VLOOKUP($A22,'LISTADO COMPLETO'!$A$1:$I$1500,7,FALSE),"")</f>
        <v/>
      </c>
      <c r="H22" s="104" t="str">
        <f>IFERROR(VLOOKUP($A22,'LISTADO COMPLETO'!$A$1:$I$1500,8,FALSE),"")</f>
        <v/>
      </c>
    </row>
    <row r="23" spans="1:8" ht="20.100000000000001" customHeight="1">
      <c r="A23" s="101" t="str">
        <f>IF('LISTADO COMPLETO'!T22&gt;0,'LISTADO COMPLETO'!T22,"")</f>
        <v/>
      </c>
      <c r="B23" s="102" t="str">
        <f>IFERROR(VLOOKUP($A23,'LISTADO COMPLETO'!$A$1:$I$1500,2,FALSE),"")</f>
        <v/>
      </c>
      <c r="C23" s="102" t="str">
        <f>IFERROR(VLOOKUP($A23,'LISTADO COMPLETO'!$A$1:$I$1500,3,FALSE),"")</f>
        <v/>
      </c>
      <c r="D23" s="102" t="str">
        <f>IFERROR(VLOOKUP($A23,'LISTADO COMPLETO'!$A$1:$I$1500,4,FALSE),"")</f>
        <v/>
      </c>
      <c r="E23" s="102" t="str">
        <f>IFERROR(VLOOKUP($A23,'LISTADO COMPLETO'!$A$1:$I$1500,5,FALSE),"")</f>
        <v/>
      </c>
      <c r="F23" s="102" t="str">
        <f>IFERROR(VLOOKUP($A23,'LISTADO COMPLETO'!$A$1:$I$1500,6,FALSE),"")</f>
        <v/>
      </c>
      <c r="G23" s="103" t="str">
        <f>IFERROR(VLOOKUP($A23,'LISTADO COMPLETO'!$A$1:$I$1500,7,FALSE),"")</f>
        <v/>
      </c>
      <c r="H23" s="104" t="str">
        <f>IFERROR(VLOOKUP($A23,'LISTADO COMPLETO'!$A$1:$I$1500,8,FALSE),"")</f>
        <v/>
      </c>
    </row>
    <row r="24" spans="1:8" ht="20.100000000000001" customHeight="1">
      <c r="A24" s="101" t="str">
        <f>IF('LISTADO COMPLETO'!T23&gt;0,'LISTADO COMPLETO'!T23,"")</f>
        <v/>
      </c>
      <c r="B24" s="102" t="str">
        <f>IFERROR(VLOOKUP($A24,'LISTADO COMPLETO'!$A$1:$I$1500,2,FALSE),"")</f>
        <v/>
      </c>
      <c r="C24" s="102" t="str">
        <f>IFERROR(VLOOKUP($A24,'LISTADO COMPLETO'!$A$1:$I$1500,3,FALSE),"")</f>
        <v/>
      </c>
      <c r="D24" s="102" t="str">
        <f>IFERROR(VLOOKUP($A24,'LISTADO COMPLETO'!$A$1:$I$1500,4,FALSE),"")</f>
        <v/>
      </c>
      <c r="E24" s="102" t="str">
        <f>IFERROR(VLOOKUP($A24,'LISTADO COMPLETO'!$A$1:$I$1500,5,FALSE),"")</f>
        <v/>
      </c>
      <c r="F24" s="102" t="str">
        <f>IFERROR(VLOOKUP($A24,'LISTADO COMPLETO'!$A$1:$I$1500,6,FALSE),"")</f>
        <v/>
      </c>
      <c r="G24" s="103" t="str">
        <f>IFERROR(VLOOKUP($A24,'LISTADO COMPLETO'!$A$1:$I$1500,7,FALSE),"")</f>
        <v/>
      </c>
      <c r="H24" s="104" t="str">
        <f>IFERROR(VLOOKUP($A24,'LISTADO COMPLETO'!$A$1:$I$1500,8,FALSE),"")</f>
        <v/>
      </c>
    </row>
    <row r="25" spans="1:8" ht="20.100000000000001" customHeight="1">
      <c r="A25" s="101" t="str">
        <f>IF('LISTADO COMPLETO'!T24&gt;0,'LISTADO COMPLETO'!T24,"")</f>
        <v/>
      </c>
      <c r="B25" s="102" t="str">
        <f>IFERROR(VLOOKUP($A25,'LISTADO COMPLETO'!$A$1:$I$1500,2,FALSE),"")</f>
        <v/>
      </c>
      <c r="C25" s="102" t="str">
        <f>IFERROR(VLOOKUP($A25,'LISTADO COMPLETO'!$A$1:$I$1500,3,FALSE),"")</f>
        <v/>
      </c>
      <c r="D25" s="102" t="str">
        <f>IFERROR(VLOOKUP($A25,'LISTADO COMPLETO'!$A$1:$I$1500,4,FALSE),"")</f>
        <v/>
      </c>
      <c r="E25" s="102" t="str">
        <f>IFERROR(VLOOKUP($A25,'LISTADO COMPLETO'!$A$1:$I$1500,5,FALSE),"")</f>
        <v/>
      </c>
      <c r="F25" s="102" t="str">
        <f>IFERROR(VLOOKUP($A25,'LISTADO COMPLETO'!$A$1:$I$1500,6,FALSE),"")</f>
        <v/>
      </c>
      <c r="G25" s="103" t="str">
        <f>IFERROR(VLOOKUP($A25,'LISTADO COMPLETO'!$A$1:$I$1500,7,FALSE),"")</f>
        <v/>
      </c>
      <c r="H25" s="104" t="str">
        <f>IFERROR(VLOOKUP($A25,'LISTADO COMPLETO'!$A$1:$I$1500,8,FALSE),"")</f>
        <v/>
      </c>
    </row>
    <row r="26" spans="1:8" ht="20.100000000000001" customHeight="1">
      <c r="A26" s="101" t="str">
        <f>IF('LISTADO COMPLETO'!T25&gt;0,'LISTADO COMPLETO'!T25,"")</f>
        <v/>
      </c>
      <c r="B26" s="102" t="str">
        <f>IFERROR(VLOOKUP($A26,'LISTADO COMPLETO'!$A$1:$I$1500,2,FALSE),"")</f>
        <v/>
      </c>
      <c r="C26" s="102" t="str">
        <f>IFERROR(VLOOKUP($A26,'LISTADO COMPLETO'!$A$1:$I$1500,3,FALSE),"")</f>
        <v/>
      </c>
      <c r="D26" s="102" t="str">
        <f>IFERROR(VLOOKUP($A26,'LISTADO COMPLETO'!$A$1:$I$1500,4,FALSE),"")</f>
        <v/>
      </c>
      <c r="E26" s="102" t="str">
        <f>IFERROR(VLOOKUP($A26,'LISTADO COMPLETO'!$A$1:$I$1500,5,FALSE),"")</f>
        <v/>
      </c>
      <c r="F26" s="102" t="str">
        <f>IFERROR(VLOOKUP($A26,'LISTADO COMPLETO'!$A$1:$I$1500,6,FALSE),"")</f>
        <v/>
      </c>
      <c r="G26" s="103" t="str">
        <f>IFERROR(VLOOKUP($A26,'LISTADO COMPLETO'!$A$1:$I$1500,7,FALSE),"")</f>
        <v/>
      </c>
      <c r="H26" s="104" t="str">
        <f>IFERROR(VLOOKUP($A26,'LISTADO COMPLETO'!$A$1:$I$1500,8,FALSE),"")</f>
        <v/>
      </c>
    </row>
    <row r="27" spans="1:8" ht="20.100000000000001" customHeight="1">
      <c r="A27" s="101" t="str">
        <f>IF('LISTADO COMPLETO'!T26&gt;0,'LISTADO COMPLETO'!T26,"")</f>
        <v/>
      </c>
      <c r="B27" s="102" t="str">
        <f>IFERROR(VLOOKUP($A27,'LISTADO COMPLETO'!$A$1:$I$1500,2,FALSE),"")</f>
        <v/>
      </c>
      <c r="C27" s="102" t="str">
        <f>IFERROR(VLOOKUP($A27,'LISTADO COMPLETO'!$A$1:$I$1500,3,FALSE),"")</f>
        <v/>
      </c>
      <c r="D27" s="102" t="str">
        <f>IFERROR(VLOOKUP($A27,'LISTADO COMPLETO'!$A$1:$I$1500,4,FALSE),"")</f>
        <v/>
      </c>
      <c r="E27" s="102" t="str">
        <f>IFERROR(VLOOKUP($A27,'LISTADO COMPLETO'!$A$1:$I$1500,5,FALSE),"")</f>
        <v/>
      </c>
      <c r="F27" s="102" t="str">
        <f>IFERROR(VLOOKUP($A27,'LISTADO COMPLETO'!$A$1:$I$1500,6,FALSE),"")</f>
        <v/>
      </c>
      <c r="G27" s="103" t="str">
        <f>IFERROR(VLOOKUP($A27,'LISTADO COMPLETO'!$A$1:$I$1500,7,FALSE),"")</f>
        <v/>
      </c>
      <c r="H27" s="104" t="str">
        <f>IFERROR(VLOOKUP($A27,'LISTADO COMPLETO'!$A$1:$I$1500,8,FALSE),"")</f>
        <v/>
      </c>
    </row>
    <row r="28" spans="1:8" ht="20.100000000000001" customHeight="1">
      <c r="A28" s="101" t="str">
        <f>IF('LISTADO COMPLETO'!T27&gt;0,'LISTADO COMPLETO'!T27,"")</f>
        <v/>
      </c>
      <c r="B28" s="102" t="str">
        <f>IFERROR(VLOOKUP($A28,'LISTADO COMPLETO'!$A$1:$I$1500,2,FALSE),"")</f>
        <v/>
      </c>
      <c r="C28" s="102" t="str">
        <f>IFERROR(VLOOKUP($A28,'LISTADO COMPLETO'!$A$1:$I$1500,3,FALSE),"")</f>
        <v/>
      </c>
      <c r="D28" s="102" t="str">
        <f>IFERROR(VLOOKUP($A28,'LISTADO COMPLETO'!$A$1:$I$1500,4,FALSE),"")</f>
        <v/>
      </c>
      <c r="E28" s="102" t="str">
        <f>IFERROR(VLOOKUP($A28,'LISTADO COMPLETO'!$A$1:$I$1500,5,FALSE),"")</f>
        <v/>
      </c>
      <c r="F28" s="102" t="str">
        <f>IFERROR(VLOOKUP($A28,'LISTADO COMPLETO'!$A$1:$I$1500,6,FALSE),"")</f>
        <v/>
      </c>
      <c r="G28" s="103" t="str">
        <f>IFERROR(VLOOKUP($A28,'LISTADO COMPLETO'!$A$1:$I$1500,7,FALSE),"")</f>
        <v/>
      </c>
      <c r="H28" s="104" t="str">
        <f>IFERROR(VLOOKUP($A28,'LISTADO COMPLETO'!$A$1:$I$1500,8,FALSE),"")</f>
        <v/>
      </c>
    </row>
    <row r="29" spans="1:8" ht="20.100000000000001" customHeight="1">
      <c r="A29" s="101" t="str">
        <f>IF('LISTADO COMPLETO'!T28&gt;0,'LISTADO COMPLETO'!T28,"")</f>
        <v/>
      </c>
      <c r="B29" s="102" t="str">
        <f>IFERROR(VLOOKUP($A29,'LISTADO COMPLETO'!$A$1:$I$1500,2,FALSE),"")</f>
        <v/>
      </c>
      <c r="C29" s="102" t="str">
        <f>IFERROR(VLOOKUP($A29,'LISTADO COMPLETO'!$A$1:$I$1500,3,FALSE),"")</f>
        <v/>
      </c>
      <c r="D29" s="102" t="str">
        <f>IFERROR(VLOOKUP($A29,'LISTADO COMPLETO'!$A$1:$I$1500,4,FALSE),"")</f>
        <v/>
      </c>
      <c r="E29" s="102" t="str">
        <f>IFERROR(VLOOKUP($A29,'LISTADO COMPLETO'!$A$1:$I$1500,5,FALSE),"")</f>
        <v/>
      </c>
      <c r="F29" s="102" t="str">
        <f>IFERROR(VLOOKUP($A29,'LISTADO COMPLETO'!$A$1:$I$1500,6,FALSE),"")</f>
        <v/>
      </c>
      <c r="G29" s="103" t="str">
        <f>IFERROR(VLOOKUP($A29,'LISTADO COMPLETO'!$A$1:$I$1500,7,FALSE),"")</f>
        <v/>
      </c>
      <c r="H29" s="104" t="str">
        <f>IFERROR(VLOOKUP($A29,'LISTADO COMPLETO'!$A$1:$I$1500,8,FALSE),"")</f>
        <v/>
      </c>
    </row>
    <row r="30" spans="1:8" ht="20.100000000000001" customHeight="1">
      <c r="A30" s="101" t="str">
        <f>IF('LISTADO COMPLETO'!T29&gt;0,'LISTADO COMPLETO'!T29,"")</f>
        <v/>
      </c>
      <c r="B30" s="102" t="str">
        <f>IFERROR(VLOOKUP($A30,'LISTADO COMPLETO'!$A$1:$I$1500,2,FALSE),"")</f>
        <v/>
      </c>
      <c r="C30" s="102" t="str">
        <f>IFERROR(VLOOKUP($A30,'LISTADO COMPLETO'!$A$1:$I$1500,3,FALSE),"")</f>
        <v/>
      </c>
      <c r="D30" s="102" t="str">
        <f>IFERROR(VLOOKUP($A30,'LISTADO COMPLETO'!$A$1:$I$1500,4,FALSE),"")</f>
        <v/>
      </c>
      <c r="E30" s="102" t="str">
        <f>IFERROR(VLOOKUP($A30,'LISTADO COMPLETO'!$A$1:$I$1500,5,FALSE),"")</f>
        <v/>
      </c>
      <c r="F30" s="102" t="str">
        <f>IFERROR(VLOOKUP($A30,'LISTADO COMPLETO'!$A$1:$I$1500,6,FALSE),"")</f>
        <v/>
      </c>
      <c r="G30" s="103" t="str">
        <f>IFERROR(VLOOKUP($A30,'LISTADO COMPLETO'!$A$1:$I$1500,7,FALSE),"")</f>
        <v/>
      </c>
      <c r="H30" s="104" t="str">
        <f>IFERROR(VLOOKUP($A30,'LISTADO COMPLETO'!$A$1:$I$1500,8,FALSE),"")</f>
        <v/>
      </c>
    </row>
    <row r="31" spans="1:8" ht="20.100000000000001" customHeight="1">
      <c r="A31" s="101" t="str">
        <f>IF('LISTADO COMPLETO'!T30&gt;0,'LISTADO COMPLETO'!T30,"")</f>
        <v/>
      </c>
      <c r="B31" s="102" t="str">
        <f>IFERROR(VLOOKUP($A31,'LISTADO COMPLETO'!$A$1:$I$1500,2,FALSE),"")</f>
        <v/>
      </c>
      <c r="C31" s="102" t="str">
        <f>IFERROR(VLOOKUP($A31,'LISTADO COMPLETO'!$A$1:$I$1500,3,FALSE),"")</f>
        <v/>
      </c>
      <c r="D31" s="102" t="str">
        <f>IFERROR(VLOOKUP($A31,'LISTADO COMPLETO'!$A$1:$I$1500,4,FALSE),"")</f>
        <v/>
      </c>
      <c r="E31" s="102" t="str">
        <f>IFERROR(VLOOKUP($A31,'LISTADO COMPLETO'!$A$1:$I$1500,5,FALSE),"")</f>
        <v/>
      </c>
      <c r="F31" s="102" t="str">
        <f>IFERROR(VLOOKUP($A31,'LISTADO COMPLETO'!$A$1:$I$1500,6,FALSE),"")</f>
        <v/>
      </c>
      <c r="G31" s="103" t="str">
        <f>IFERROR(VLOOKUP($A31,'LISTADO COMPLETO'!$A$1:$I$1500,7,FALSE),"")</f>
        <v/>
      </c>
      <c r="H31" s="104" t="str">
        <f>IFERROR(VLOOKUP($A31,'LISTADO COMPLETO'!$A$1:$I$1500,8,FALSE),"")</f>
        <v/>
      </c>
    </row>
    <row r="32" spans="1:8" ht="20.100000000000001" customHeight="1">
      <c r="A32" s="101" t="str">
        <f>IF('LISTADO COMPLETO'!T31&gt;0,'LISTADO COMPLETO'!T31,"")</f>
        <v/>
      </c>
      <c r="B32" s="102" t="str">
        <f>IFERROR(VLOOKUP($A32,'LISTADO COMPLETO'!$A$1:$I$1500,2,FALSE),"")</f>
        <v/>
      </c>
      <c r="C32" s="102" t="str">
        <f>IFERROR(VLOOKUP($A32,'LISTADO COMPLETO'!$A$1:$I$1500,3,FALSE),"")</f>
        <v/>
      </c>
      <c r="D32" s="102" t="str">
        <f>IFERROR(VLOOKUP($A32,'LISTADO COMPLETO'!$A$1:$I$1500,4,FALSE),"")</f>
        <v/>
      </c>
      <c r="E32" s="102" t="str">
        <f>IFERROR(VLOOKUP($A32,'LISTADO COMPLETO'!$A$1:$I$1500,5,FALSE),"")</f>
        <v/>
      </c>
      <c r="F32" s="102" t="str">
        <f>IFERROR(VLOOKUP($A32,'LISTADO COMPLETO'!$A$1:$I$1500,6,FALSE),"")</f>
        <v/>
      </c>
      <c r="G32" s="103" t="str">
        <f>IFERROR(VLOOKUP($A32,'LISTADO COMPLETO'!$A$1:$I$1500,7,FALSE),"")</f>
        <v/>
      </c>
      <c r="H32" s="104" t="str">
        <f>IFERROR(VLOOKUP($A32,'LISTADO COMPLETO'!$A$1:$I$1500,8,FALSE),"")</f>
        <v/>
      </c>
    </row>
    <row r="33" spans="1:8" ht="20.100000000000001" customHeight="1">
      <c r="A33" s="101" t="str">
        <f>IF('LISTADO COMPLETO'!T32&gt;0,'LISTADO COMPLETO'!T32,"")</f>
        <v/>
      </c>
      <c r="B33" s="102" t="str">
        <f>IFERROR(VLOOKUP($A33,'LISTADO COMPLETO'!$A$1:$I$1500,2,FALSE),"")</f>
        <v/>
      </c>
      <c r="C33" s="102" t="str">
        <f>IFERROR(VLOOKUP($A33,'LISTADO COMPLETO'!$A$1:$I$1500,3,FALSE),"")</f>
        <v/>
      </c>
      <c r="D33" s="102" t="str">
        <f>IFERROR(VLOOKUP($A33,'LISTADO COMPLETO'!$A$1:$I$1500,4,FALSE),"")</f>
        <v/>
      </c>
      <c r="E33" s="102" t="str">
        <f>IFERROR(VLOOKUP($A33,'LISTADO COMPLETO'!$A$1:$I$1500,5,FALSE),"")</f>
        <v/>
      </c>
      <c r="F33" s="102" t="str">
        <f>IFERROR(VLOOKUP($A33,'LISTADO COMPLETO'!$A$1:$I$1500,6,FALSE),"")</f>
        <v/>
      </c>
      <c r="G33" s="103" t="str">
        <f>IFERROR(VLOOKUP($A33,'LISTADO COMPLETO'!$A$1:$I$1500,7,FALSE),"")</f>
        <v/>
      </c>
      <c r="H33" s="104" t="str">
        <f>IFERROR(VLOOKUP($A33,'LISTADO COMPLETO'!$A$1:$I$1500,8,FALSE),"")</f>
        <v/>
      </c>
    </row>
    <row r="34" spans="1:8" ht="20.100000000000001" customHeight="1">
      <c r="A34" s="101" t="str">
        <f>IF('LISTADO COMPLETO'!T33&gt;0,'LISTADO COMPLETO'!T33,"")</f>
        <v/>
      </c>
      <c r="B34" s="102" t="str">
        <f>IFERROR(VLOOKUP($A34,'LISTADO COMPLETO'!$A$1:$I$1500,2,FALSE),"")</f>
        <v/>
      </c>
      <c r="C34" s="102" t="str">
        <f>IFERROR(VLOOKUP($A34,'LISTADO COMPLETO'!$A$1:$I$1500,3,FALSE),"")</f>
        <v/>
      </c>
      <c r="D34" s="102" t="str">
        <f>IFERROR(VLOOKUP($A34,'LISTADO COMPLETO'!$A$1:$I$1500,4,FALSE),"")</f>
        <v/>
      </c>
      <c r="E34" s="102" t="str">
        <f>IFERROR(VLOOKUP($A34,'LISTADO COMPLETO'!$A$1:$I$1500,5,FALSE),"")</f>
        <v/>
      </c>
      <c r="F34" s="102" t="str">
        <f>IFERROR(VLOOKUP($A34,'LISTADO COMPLETO'!$A$1:$I$1500,6,FALSE),"")</f>
        <v/>
      </c>
      <c r="G34" s="103" t="str">
        <f>IFERROR(VLOOKUP($A34,'LISTADO COMPLETO'!$A$1:$I$1500,7,FALSE),"")</f>
        <v/>
      </c>
      <c r="H34" s="104" t="str">
        <f>IFERROR(VLOOKUP($A34,'LISTADO COMPLETO'!$A$1:$I$1500,8,FALSE),"")</f>
        <v/>
      </c>
    </row>
    <row r="35" spans="1:8" ht="20.100000000000001" customHeight="1">
      <c r="A35" s="101" t="str">
        <f>IF('LISTADO COMPLETO'!T34&gt;0,'LISTADO COMPLETO'!T34,"")</f>
        <v/>
      </c>
      <c r="B35" s="102" t="str">
        <f>IFERROR(VLOOKUP($A35,'LISTADO COMPLETO'!$A$1:$I$1500,2,FALSE),"")</f>
        <v/>
      </c>
      <c r="C35" s="102" t="str">
        <f>IFERROR(VLOOKUP($A35,'LISTADO COMPLETO'!$A$1:$I$1500,3,FALSE),"")</f>
        <v/>
      </c>
      <c r="D35" s="102" t="str">
        <f>IFERROR(VLOOKUP($A35,'LISTADO COMPLETO'!$A$1:$I$1500,4,FALSE),"")</f>
        <v/>
      </c>
      <c r="E35" s="102" t="str">
        <f>IFERROR(VLOOKUP($A35,'LISTADO COMPLETO'!$A$1:$I$1500,5,FALSE),"")</f>
        <v/>
      </c>
      <c r="F35" s="102" t="str">
        <f>IFERROR(VLOOKUP($A35,'LISTADO COMPLETO'!$A$1:$I$1500,6,FALSE),"")</f>
        <v/>
      </c>
      <c r="G35" s="103" t="str">
        <f>IFERROR(VLOOKUP($A35,'LISTADO COMPLETO'!$A$1:$I$1500,7,FALSE),"")</f>
        <v/>
      </c>
      <c r="H35" s="104" t="str">
        <f>IFERROR(VLOOKUP($A35,'LISTADO COMPLETO'!$A$1:$I$1500,8,FALSE),"")</f>
        <v/>
      </c>
    </row>
    <row r="36" spans="1:8" ht="20.100000000000001" customHeight="1">
      <c r="A36" s="101" t="str">
        <f>IF('LISTADO COMPLETO'!T35&gt;0,'LISTADO COMPLETO'!T35,"")</f>
        <v/>
      </c>
      <c r="B36" s="102" t="str">
        <f>IFERROR(VLOOKUP($A36,'LISTADO COMPLETO'!$A$1:$I$1500,2,FALSE),"")</f>
        <v/>
      </c>
      <c r="C36" s="102" t="str">
        <f>IFERROR(VLOOKUP($A36,'LISTADO COMPLETO'!$A$1:$I$1500,3,FALSE),"")</f>
        <v/>
      </c>
      <c r="D36" s="102" t="str">
        <f>IFERROR(VLOOKUP($A36,'LISTADO COMPLETO'!$A$1:$I$1500,4,FALSE),"")</f>
        <v/>
      </c>
      <c r="E36" s="102" t="str">
        <f>IFERROR(VLOOKUP($A36,'LISTADO COMPLETO'!$A$1:$I$1500,5,FALSE),"")</f>
        <v/>
      </c>
      <c r="F36" s="102" t="str">
        <f>IFERROR(VLOOKUP($A36,'LISTADO COMPLETO'!$A$1:$I$1500,6,FALSE),"")</f>
        <v/>
      </c>
      <c r="G36" s="103" t="str">
        <f>IFERROR(VLOOKUP($A36,'LISTADO COMPLETO'!$A$1:$I$1500,7,FALSE),"")</f>
        <v/>
      </c>
      <c r="H36" s="104" t="str">
        <f>IFERROR(VLOOKUP($A36,'LISTADO COMPLETO'!$A$1:$I$1500,8,FALSE),"")</f>
        <v/>
      </c>
    </row>
    <row r="37" spans="1:8" ht="20.100000000000001" customHeight="1">
      <c r="A37" s="101" t="str">
        <f>IF('LISTADO COMPLETO'!T36&gt;0,'LISTADO COMPLETO'!T36,"")</f>
        <v/>
      </c>
      <c r="B37" s="102" t="str">
        <f>IFERROR(VLOOKUP($A37,'LISTADO COMPLETO'!$A$1:$I$1500,2,FALSE),"")</f>
        <v/>
      </c>
      <c r="C37" s="102" t="str">
        <f>IFERROR(VLOOKUP($A37,'LISTADO COMPLETO'!$A$1:$I$1500,3,FALSE),"")</f>
        <v/>
      </c>
      <c r="D37" s="102" t="str">
        <f>IFERROR(VLOOKUP($A37,'LISTADO COMPLETO'!$A$1:$I$1500,4,FALSE),"")</f>
        <v/>
      </c>
      <c r="E37" s="102" t="str">
        <f>IFERROR(VLOOKUP($A37,'LISTADO COMPLETO'!$A$1:$I$1500,5,FALSE),"")</f>
        <v/>
      </c>
      <c r="F37" s="102" t="str">
        <f>IFERROR(VLOOKUP($A37,'LISTADO COMPLETO'!$A$1:$I$1500,6,FALSE),"")</f>
        <v/>
      </c>
      <c r="G37" s="103" t="str">
        <f>IFERROR(VLOOKUP($A37,'LISTADO COMPLETO'!$A$1:$I$1500,7,FALSE),"")</f>
        <v/>
      </c>
      <c r="H37" s="104" t="str">
        <f>IFERROR(VLOOKUP($A37,'LISTADO COMPLETO'!$A$1:$I$1500,8,FALSE),"")</f>
        <v/>
      </c>
    </row>
    <row r="38" spans="1:8" ht="20.100000000000001" customHeight="1">
      <c r="A38" s="101" t="str">
        <f>IF('LISTADO COMPLETO'!T37&gt;0,'LISTADO COMPLETO'!T37,"")</f>
        <v/>
      </c>
      <c r="B38" s="102" t="str">
        <f>IFERROR(VLOOKUP($A38,'LISTADO COMPLETO'!$A$1:$I$1500,2,FALSE),"")</f>
        <v/>
      </c>
      <c r="C38" s="102" t="str">
        <f>IFERROR(VLOOKUP($A38,'LISTADO COMPLETO'!$A$1:$I$1500,3,FALSE),"")</f>
        <v/>
      </c>
      <c r="D38" s="102" t="str">
        <f>IFERROR(VLOOKUP($A38,'LISTADO COMPLETO'!$A$1:$I$1500,4,FALSE),"")</f>
        <v/>
      </c>
      <c r="E38" s="102" t="str">
        <f>IFERROR(VLOOKUP($A38,'LISTADO COMPLETO'!$A$1:$I$1500,5,FALSE),"")</f>
        <v/>
      </c>
      <c r="F38" s="102" t="str">
        <f>IFERROR(VLOOKUP($A38,'LISTADO COMPLETO'!$A$1:$I$1500,6,FALSE),"")</f>
        <v/>
      </c>
      <c r="G38" s="103" t="str">
        <f>IFERROR(VLOOKUP($A38,'LISTADO COMPLETO'!$A$1:$I$1500,7,FALSE),"")</f>
        <v/>
      </c>
      <c r="H38" s="104" t="str">
        <f>IFERROR(VLOOKUP($A38,'LISTADO COMPLETO'!$A$1:$I$1500,8,FALSE),"")</f>
        <v/>
      </c>
    </row>
    <row r="39" spans="1:8" ht="20.100000000000001" customHeight="1">
      <c r="A39" s="101" t="str">
        <f>IF('LISTADO COMPLETO'!T38&gt;0,'LISTADO COMPLETO'!T38,"")</f>
        <v/>
      </c>
      <c r="B39" s="102" t="str">
        <f>IFERROR(VLOOKUP($A39,'LISTADO COMPLETO'!$A$1:$I$1500,2,FALSE),"")</f>
        <v/>
      </c>
      <c r="C39" s="102" t="str">
        <f>IFERROR(VLOOKUP($A39,'LISTADO COMPLETO'!$A$1:$I$1500,3,FALSE),"")</f>
        <v/>
      </c>
      <c r="D39" s="102" t="str">
        <f>IFERROR(VLOOKUP($A39,'LISTADO COMPLETO'!$A$1:$I$1500,4,FALSE),"")</f>
        <v/>
      </c>
      <c r="E39" s="102" t="str">
        <f>IFERROR(VLOOKUP($A39,'LISTADO COMPLETO'!$A$1:$I$1500,5,FALSE),"")</f>
        <v/>
      </c>
      <c r="F39" s="102" t="str">
        <f>IFERROR(VLOOKUP($A39,'LISTADO COMPLETO'!$A$1:$I$1500,6,FALSE),"")</f>
        <v/>
      </c>
      <c r="G39" s="103" t="str">
        <f>IFERROR(VLOOKUP($A39,'LISTADO COMPLETO'!$A$1:$I$1500,7,FALSE),"")</f>
        <v/>
      </c>
      <c r="H39" s="104" t="str">
        <f>IFERROR(VLOOKUP($A39,'LISTADO COMPLETO'!$A$1:$I$1500,8,FALSE),"")</f>
        <v/>
      </c>
    </row>
    <row r="40" spans="1:8" ht="20.100000000000001" customHeight="1">
      <c r="A40" s="101" t="str">
        <f>IF('LISTADO COMPLETO'!T39&gt;0,'LISTADO COMPLETO'!T39,"")</f>
        <v/>
      </c>
      <c r="B40" s="102" t="str">
        <f>IFERROR(VLOOKUP($A40,'LISTADO COMPLETO'!$A$1:$I$1500,2,FALSE),"")</f>
        <v/>
      </c>
      <c r="C40" s="102" t="str">
        <f>IFERROR(VLOOKUP($A40,'LISTADO COMPLETO'!$A$1:$I$1500,3,FALSE),"")</f>
        <v/>
      </c>
      <c r="D40" s="102" t="str">
        <f>IFERROR(VLOOKUP($A40,'LISTADO COMPLETO'!$A$1:$I$1500,4,FALSE),"")</f>
        <v/>
      </c>
      <c r="E40" s="102" t="str">
        <f>IFERROR(VLOOKUP($A40,'LISTADO COMPLETO'!$A$1:$I$1500,5,FALSE),"")</f>
        <v/>
      </c>
      <c r="F40" s="102" t="str">
        <f>IFERROR(VLOOKUP($A40,'LISTADO COMPLETO'!$A$1:$I$1500,6,FALSE),"")</f>
        <v/>
      </c>
      <c r="G40" s="103" t="str">
        <f>IFERROR(VLOOKUP($A40,'LISTADO COMPLETO'!$A$1:$I$1500,7,FALSE),"")</f>
        <v/>
      </c>
      <c r="H40" s="104" t="str">
        <f>IFERROR(VLOOKUP($A40,'LISTADO COMPLETO'!$A$1:$I$1500,8,FALSE),"")</f>
        <v/>
      </c>
    </row>
    <row r="41" spans="1:8" ht="20.100000000000001" customHeight="1">
      <c r="A41" s="101" t="str">
        <f>IF('LISTADO COMPLETO'!T40&gt;0,'LISTADO COMPLETO'!T40,"")</f>
        <v/>
      </c>
      <c r="B41" s="102" t="str">
        <f>IFERROR(VLOOKUP($A41,'LISTADO COMPLETO'!$A$1:$I$1500,2,FALSE),"")</f>
        <v/>
      </c>
      <c r="C41" s="102" t="str">
        <f>IFERROR(VLOOKUP($A41,'LISTADO COMPLETO'!$A$1:$I$1500,3,FALSE),"")</f>
        <v/>
      </c>
      <c r="D41" s="102" t="str">
        <f>IFERROR(VLOOKUP($A41,'LISTADO COMPLETO'!$A$1:$I$1500,4,FALSE),"")</f>
        <v/>
      </c>
      <c r="E41" s="102" t="str">
        <f>IFERROR(VLOOKUP($A41,'LISTADO COMPLETO'!$A$1:$I$1500,5,FALSE),"")</f>
        <v/>
      </c>
      <c r="F41" s="102" t="str">
        <f>IFERROR(VLOOKUP($A41,'LISTADO COMPLETO'!$A$1:$I$1500,6,FALSE),"")</f>
        <v/>
      </c>
      <c r="G41" s="103" t="str">
        <f>IFERROR(VLOOKUP($A41,'LISTADO COMPLETO'!$A$1:$I$1500,7,FALSE),"")</f>
        <v/>
      </c>
      <c r="H41" s="104" t="str">
        <f>IFERROR(VLOOKUP($A41,'LISTADO COMPLETO'!$A$1:$I$1500,8,FALSE),"")</f>
        <v/>
      </c>
    </row>
    <row r="42" spans="1:8" ht="20.100000000000001" customHeight="1">
      <c r="A42" s="101" t="str">
        <f>IF('LISTADO COMPLETO'!T41&gt;0,'LISTADO COMPLETO'!T41,"")</f>
        <v/>
      </c>
      <c r="B42" s="102" t="str">
        <f>IFERROR(VLOOKUP($A42,'LISTADO COMPLETO'!$A$1:$I$1500,2,FALSE),"")</f>
        <v/>
      </c>
      <c r="C42" s="102" t="str">
        <f>IFERROR(VLOOKUP($A42,'LISTADO COMPLETO'!$A$1:$I$1500,3,FALSE),"")</f>
        <v/>
      </c>
      <c r="D42" s="102" t="str">
        <f>IFERROR(VLOOKUP($A42,'LISTADO COMPLETO'!$A$1:$I$1500,4,FALSE),"")</f>
        <v/>
      </c>
      <c r="E42" s="102" t="str">
        <f>IFERROR(VLOOKUP($A42,'LISTADO COMPLETO'!$A$1:$I$1500,5,FALSE),"")</f>
        <v/>
      </c>
      <c r="F42" s="102" t="str">
        <f>IFERROR(VLOOKUP($A42,'LISTADO COMPLETO'!$A$1:$I$1500,6,FALSE),"")</f>
        <v/>
      </c>
      <c r="G42" s="103" t="str">
        <f>IFERROR(VLOOKUP($A42,'LISTADO COMPLETO'!$A$1:$I$1500,7,FALSE),"")</f>
        <v/>
      </c>
      <c r="H42" s="104" t="str">
        <f>IFERROR(VLOOKUP($A42,'LISTADO COMPLETO'!$A$1:$I$1500,8,FALSE),"")</f>
        <v/>
      </c>
    </row>
    <row r="43" spans="1:8" ht="20.100000000000001" customHeight="1">
      <c r="A43" s="101" t="str">
        <f>IF('LISTADO COMPLETO'!T42&gt;0,'LISTADO COMPLETO'!T42,"")</f>
        <v/>
      </c>
      <c r="B43" s="102" t="str">
        <f>IFERROR(VLOOKUP($A43,'LISTADO COMPLETO'!$A$1:$I$1500,2,FALSE),"")</f>
        <v/>
      </c>
      <c r="C43" s="102" t="str">
        <f>IFERROR(VLOOKUP($A43,'LISTADO COMPLETO'!$A$1:$I$1500,3,FALSE),"")</f>
        <v/>
      </c>
      <c r="D43" s="102" t="str">
        <f>IFERROR(VLOOKUP($A43,'LISTADO COMPLETO'!$A$1:$I$1500,4,FALSE),"")</f>
        <v/>
      </c>
      <c r="E43" s="102" t="str">
        <f>IFERROR(VLOOKUP($A43,'LISTADO COMPLETO'!$A$1:$I$1500,5,FALSE),"")</f>
        <v/>
      </c>
      <c r="F43" s="102" t="str">
        <f>IFERROR(VLOOKUP($A43,'LISTADO COMPLETO'!$A$1:$I$1500,6,FALSE),"")</f>
        <v/>
      </c>
      <c r="G43" s="103" t="str">
        <f>IFERROR(VLOOKUP($A43,'LISTADO COMPLETO'!$A$1:$I$1500,7,FALSE),"")</f>
        <v/>
      </c>
      <c r="H43" s="104" t="str">
        <f>IFERROR(VLOOKUP($A43,'LISTADO COMPLETO'!$A$1:$I$1500,8,FALSE),"")</f>
        <v/>
      </c>
    </row>
    <row r="44" spans="1:8" ht="20.100000000000001" customHeight="1">
      <c r="A44" s="101" t="str">
        <f>IF('LISTADO COMPLETO'!T43&gt;0,'LISTADO COMPLETO'!T43,"")</f>
        <v/>
      </c>
      <c r="B44" s="102" t="str">
        <f>IFERROR(VLOOKUP($A44,'LISTADO COMPLETO'!$A$1:$I$1500,2,FALSE),"")</f>
        <v/>
      </c>
      <c r="C44" s="102" t="str">
        <f>IFERROR(VLOOKUP($A44,'LISTADO COMPLETO'!$A$1:$I$1500,3,FALSE),"")</f>
        <v/>
      </c>
      <c r="D44" s="102" t="str">
        <f>IFERROR(VLOOKUP($A44,'LISTADO COMPLETO'!$A$1:$I$1500,4,FALSE),"")</f>
        <v/>
      </c>
      <c r="E44" s="102" t="str">
        <f>IFERROR(VLOOKUP($A44,'LISTADO COMPLETO'!$A$1:$I$1500,5,FALSE),"")</f>
        <v/>
      </c>
      <c r="F44" s="102" t="str">
        <f>IFERROR(VLOOKUP($A44,'LISTADO COMPLETO'!$A$1:$I$1500,6,FALSE),"")</f>
        <v/>
      </c>
      <c r="G44" s="103" t="str">
        <f>IFERROR(VLOOKUP($A44,'LISTADO COMPLETO'!$A$1:$I$1500,7,FALSE),"")</f>
        <v/>
      </c>
      <c r="H44" s="104" t="str">
        <f>IFERROR(VLOOKUP($A44,'LISTADO COMPLETO'!$A$1:$I$1500,8,FALSE),"")</f>
        <v/>
      </c>
    </row>
    <row r="45" spans="1:8" ht="20.100000000000001" customHeight="1">
      <c r="A45" s="101" t="str">
        <f>IF('LISTADO COMPLETO'!T44&gt;0,'LISTADO COMPLETO'!T44,"")</f>
        <v/>
      </c>
      <c r="B45" s="102" t="str">
        <f>IFERROR(VLOOKUP($A45,'LISTADO COMPLETO'!$A$1:$I$1500,2,FALSE),"")</f>
        <v/>
      </c>
      <c r="C45" s="102" t="str">
        <f>IFERROR(VLOOKUP($A45,'LISTADO COMPLETO'!$A$1:$I$1500,3,FALSE),"")</f>
        <v/>
      </c>
      <c r="D45" s="102" t="str">
        <f>IFERROR(VLOOKUP($A45,'LISTADO COMPLETO'!$A$1:$I$1500,4,FALSE),"")</f>
        <v/>
      </c>
      <c r="E45" s="102" t="str">
        <f>IFERROR(VLOOKUP($A45,'LISTADO COMPLETO'!$A$1:$I$1500,5,FALSE),"")</f>
        <v/>
      </c>
      <c r="F45" s="102" t="str">
        <f>IFERROR(VLOOKUP($A45,'LISTADO COMPLETO'!$A$1:$I$1500,6,FALSE),"")</f>
        <v/>
      </c>
      <c r="G45" s="103" t="str">
        <f>IFERROR(VLOOKUP($A45,'LISTADO COMPLETO'!$A$1:$I$1500,7,FALSE),"")</f>
        <v/>
      </c>
      <c r="H45" s="104" t="str">
        <f>IFERROR(VLOOKUP($A45,'LISTADO COMPLETO'!$A$1:$I$1500,8,FALSE),"")</f>
        <v/>
      </c>
    </row>
    <row r="46" spans="1:8" ht="20.100000000000001" customHeight="1">
      <c r="A46" s="101" t="str">
        <f>IF('LISTADO COMPLETO'!T45&gt;0,'LISTADO COMPLETO'!T45,"")</f>
        <v/>
      </c>
      <c r="B46" s="102" t="str">
        <f>IFERROR(VLOOKUP($A46,'LISTADO COMPLETO'!$A$1:$I$1500,2,FALSE),"")</f>
        <v/>
      </c>
      <c r="C46" s="102" t="str">
        <f>IFERROR(VLOOKUP($A46,'LISTADO COMPLETO'!$A$1:$I$1500,3,FALSE),"")</f>
        <v/>
      </c>
      <c r="D46" s="102" t="str">
        <f>IFERROR(VLOOKUP($A46,'LISTADO COMPLETO'!$A$1:$I$1500,4,FALSE),"")</f>
        <v/>
      </c>
      <c r="E46" s="102" t="str">
        <f>IFERROR(VLOOKUP($A46,'LISTADO COMPLETO'!$A$1:$I$1500,5,FALSE),"")</f>
        <v/>
      </c>
      <c r="F46" s="102" t="str">
        <f>IFERROR(VLOOKUP($A46,'LISTADO COMPLETO'!$A$1:$I$1500,6,FALSE),"")</f>
        <v/>
      </c>
      <c r="G46" s="103" t="str">
        <f>IFERROR(VLOOKUP($A46,'LISTADO COMPLETO'!$A$1:$I$1500,7,FALSE),"")</f>
        <v/>
      </c>
      <c r="H46" s="104" t="str">
        <f>IFERROR(VLOOKUP($A46,'LISTADO COMPLETO'!$A$1:$I$1500,8,FALSE),"")</f>
        <v/>
      </c>
    </row>
    <row r="47" spans="1:8" ht="20.100000000000001" customHeight="1">
      <c r="A47" s="101" t="str">
        <f>IF('LISTADO COMPLETO'!T46&gt;0,'LISTADO COMPLETO'!T46,"")</f>
        <v/>
      </c>
      <c r="B47" s="102" t="str">
        <f>IFERROR(VLOOKUP($A47,'LISTADO COMPLETO'!$A$1:$I$1500,2,FALSE),"")</f>
        <v/>
      </c>
      <c r="C47" s="102" t="str">
        <f>IFERROR(VLOOKUP($A47,'LISTADO COMPLETO'!$A$1:$I$1500,3,FALSE),"")</f>
        <v/>
      </c>
      <c r="D47" s="102" t="str">
        <f>IFERROR(VLOOKUP($A47,'LISTADO COMPLETO'!$A$1:$I$1500,4,FALSE),"")</f>
        <v/>
      </c>
      <c r="E47" s="102" t="str">
        <f>IFERROR(VLOOKUP($A47,'LISTADO COMPLETO'!$A$1:$I$1500,5,FALSE),"")</f>
        <v/>
      </c>
      <c r="F47" s="102" t="str">
        <f>IFERROR(VLOOKUP($A47,'LISTADO COMPLETO'!$A$1:$I$1500,6,FALSE),"")</f>
        <v/>
      </c>
      <c r="G47" s="103" t="str">
        <f>IFERROR(VLOOKUP($A47,'LISTADO COMPLETO'!$A$1:$I$1500,7,FALSE),"")</f>
        <v/>
      </c>
      <c r="H47" s="104" t="str">
        <f>IFERROR(VLOOKUP($A47,'LISTADO COMPLETO'!$A$1:$I$1500,8,FALSE),"")</f>
        <v/>
      </c>
    </row>
    <row r="48" spans="1:8" ht="20.100000000000001" customHeight="1">
      <c r="A48" s="101" t="str">
        <f>IF('LISTADO COMPLETO'!T47&gt;0,'LISTADO COMPLETO'!T47,"")</f>
        <v/>
      </c>
      <c r="B48" s="102" t="str">
        <f>IFERROR(VLOOKUP($A48,'LISTADO COMPLETO'!$A$1:$I$1500,2,FALSE),"")</f>
        <v/>
      </c>
      <c r="C48" s="102" t="str">
        <f>IFERROR(VLOOKUP($A48,'LISTADO COMPLETO'!$A$1:$I$1500,3,FALSE),"")</f>
        <v/>
      </c>
      <c r="D48" s="102" t="str">
        <f>IFERROR(VLOOKUP($A48,'LISTADO COMPLETO'!$A$1:$I$1500,4,FALSE),"")</f>
        <v/>
      </c>
      <c r="E48" s="102" t="str">
        <f>IFERROR(VLOOKUP($A48,'LISTADO COMPLETO'!$A$1:$I$1500,5,FALSE),"")</f>
        <v/>
      </c>
      <c r="F48" s="102" t="str">
        <f>IFERROR(VLOOKUP($A48,'LISTADO COMPLETO'!$A$1:$I$1500,6,FALSE),"")</f>
        <v/>
      </c>
      <c r="G48" s="103" t="str">
        <f>IFERROR(VLOOKUP($A48,'LISTADO COMPLETO'!$A$1:$I$1500,7,FALSE),"")</f>
        <v/>
      </c>
      <c r="H48" s="104" t="str">
        <f>IFERROR(VLOOKUP($A48,'LISTADO COMPLETO'!$A$1:$I$1500,8,FALSE),"")</f>
        <v/>
      </c>
    </row>
    <row r="49" spans="1:8" ht="20.100000000000001" customHeight="1">
      <c r="A49" s="101" t="str">
        <f>IF('LISTADO COMPLETO'!T48&gt;0,'LISTADO COMPLETO'!T48,"")</f>
        <v/>
      </c>
      <c r="B49" s="102" t="str">
        <f>IFERROR(VLOOKUP($A49,'LISTADO COMPLETO'!$A$1:$I$1500,2,FALSE),"")</f>
        <v/>
      </c>
      <c r="C49" s="102" t="str">
        <f>IFERROR(VLOOKUP($A49,'LISTADO COMPLETO'!$A$1:$I$1500,3,FALSE),"")</f>
        <v/>
      </c>
      <c r="D49" s="102" t="str">
        <f>IFERROR(VLOOKUP($A49,'LISTADO COMPLETO'!$A$1:$I$1500,4,FALSE),"")</f>
        <v/>
      </c>
      <c r="E49" s="102" t="str">
        <f>IFERROR(VLOOKUP($A49,'LISTADO COMPLETO'!$A$1:$I$1500,5,FALSE),"")</f>
        <v/>
      </c>
      <c r="F49" s="102" t="str">
        <f>IFERROR(VLOOKUP($A49,'LISTADO COMPLETO'!$A$1:$I$1500,6,FALSE),"")</f>
        <v/>
      </c>
      <c r="G49" s="103" t="str">
        <f>IFERROR(VLOOKUP($A49,'LISTADO COMPLETO'!$A$1:$I$1500,7,FALSE),"")</f>
        <v/>
      </c>
      <c r="H49" s="104" t="str">
        <f>IFERROR(VLOOKUP($A49,'LISTADO COMPLETO'!$A$1:$I$1500,8,FALSE),"")</f>
        <v/>
      </c>
    </row>
    <row r="50" spans="1:8" ht="20.100000000000001" customHeight="1">
      <c r="A50" s="101" t="str">
        <f>IF('LISTADO COMPLETO'!T49&gt;0,'LISTADO COMPLETO'!T49,"")</f>
        <v/>
      </c>
      <c r="B50" s="102" t="str">
        <f>IFERROR(VLOOKUP($A50,'LISTADO COMPLETO'!$A$1:$I$1500,2,FALSE),"")</f>
        <v/>
      </c>
      <c r="C50" s="102" t="str">
        <f>IFERROR(VLOOKUP($A50,'LISTADO COMPLETO'!$A$1:$I$1500,3,FALSE),"")</f>
        <v/>
      </c>
      <c r="D50" s="102" t="str">
        <f>IFERROR(VLOOKUP($A50,'LISTADO COMPLETO'!$A$1:$I$1500,4,FALSE),"")</f>
        <v/>
      </c>
      <c r="E50" s="102" t="str">
        <f>IFERROR(VLOOKUP($A50,'LISTADO COMPLETO'!$A$1:$I$1500,5,FALSE),"")</f>
        <v/>
      </c>
      <c r="F50" s="102" t="str">
        <f>IFERROR(VLOOKUP($A50,'LISTADO COMPLETO'!$A$1:$I$1500,6,FALSE),"")</f>
        <v/>
      </c>
      <c r="G50" s="103" t="str">
        <f>IFERROR(VLOOKUP($A50,'LISTADO COMPLETO'!$A$1:$I$1500,7,FALSE),"")</f>
        <v/>
      </c>
      <c r="H50" s="104" t="str">
        <f>IFERROR(VLOOKUP($A50,'LISTADO COMPLETO'!$A$1:$I$1500,8,FALSE),"")</f>
        <v/>
      </c>
    </row>
    <row r="51" spans="1:8" ht="20.100000000000001" customHeight="1">
      <c r="A51" s="101" t="str">
        <f>IF('LISTADO COMPLETO'!T50&gt;0,'LISTADO COMPLETO'!T50,"")</f>
        <v/>
      </c>
      <c r="B51" s="102" t="str">
        <f>IFERROR(VLOOKUP($A51,'LISTADO COMPLETO'!$A$1:$I$1500,2,FALSE),"")</f>
        <v/>
      </c>
      <c r="C51" s="102" t="str">
        <f>IFERROR(VLOOKUP($A51,'LISTADO COMPLETO'!$A$1:$I$1500,3,FALSE),"")</f>
        <v/>
      </c>
      <c r="D51" s="102" t="str">
        <f>IFERROR(VLOOKUP($A51,'LISTADO COMPLETO'!$A$1:$I$1500,4,FALSE),"")</f>
        <v/>
      </c>
      <c r="E51" s="102" t="str">
        <f>IFERROR(VLOOKUP($A51,'LISTADO COMPLETO'!$A$1:$I$1500,5,FALSE),"")</f>
        <v/>
      </c>
      <c r="F51" s="102" t="str">
        <f>IFERROR(VLOOKUP($A51,'LISTADO COMPLETO'!$A$1:$I$1500,6,FALSE),"")</f>
        <v/>
      </c>
      <c r="G51" s="103" t="str">
        <f>IFERROR(VLOOKUP($A51,'LISTADO COMPLETO'!$A$1:$I$1500,7,FALSE),"")</f>
        <v/>
      </c>
      <c r="H51" s="104" t="str">
        <f>IFERROR(VLOOKUP($A51,'LISTADO COMPLETO'!$A$1:$I$1500,8,FALSE),"")</f>
        <v/>
      </c>
    </row>
    <row r="52" spans="1:8" ht="20.100000000000001" customHeight="1">
      <c r="A52" s="101" t="str">
        <f>IF('LISTADO COMPLETO'!T51&gt;0,'LISTADO COMPLETO'!T51,"")</f>
        <v/>
      </c>
      <c r="B52" s="102" t="str">
        <f>IFERROR(VLOOKUP($A52,'LISTADO COMPLETO'!$A$1:$I$1500,2,FALSE),"")</f>
        <v/>
      </c>
      <c r="C52" s="102" t="str">
        <f>IFERROR(VLOOKUP($A52,'LISTADO COMPLETO'!$A$1:$I$1500,3,FALSE),"")</f>
        <v/>
      </c>
      <c r="D52" s="102" t="str">
        <f>IFERROR(VLOOKUP($A52,'LISTADO COMPLETO'!$A$1:$I$1500,4,FALSE),"")</f>
        <v/>
      </c>
      <c r="E52" s="102" t="str">
        <f>IFERROR(VLOOKUP($A52,'LISTADO COMPLETO'!$A$1:$I$1500,5,FALSE),"")</f>
        <v/>
      </c>
      <c r="F52" s="102" t="str">
        <f>IFERROR(VLOOKUP($A52,'LISTADO COMPLETO'!$A$1:$I$1500,6,FALSE),"")</f>
        <v/>
      </c>
      <c r="G52" s="103" t="str">
        <f>IFERROR(VLOOKUP($A52,'LISTADO COMPLETO'!$A$1:$I$1500,7,FALSE),"")</f>
        <v/>
      </c>
      <c r="H52" s="104" t="str">
        <f>IFERROR(VLOOKUP($A52,'LISTADO COMPLETO'!$A$1:$I$1500,8,FALSE),"")</f>
        <v/>
      </c>
    </row>
    <row r="53" spans="1:8" ht="20.100000000000001" customHeight="1">
      <c r="A53" s="101" t="str">
        <f>IF('LISTADO COMPLETO'!T52&gt;0,'LISTADO COMPLETO'!T52,"")</f>
        <v/>
      </c>
      <c r="B53" s="102" t="str">
        <f>IFERROR(VLOOKUP($A53,'LISTADO COMPLETO'!$A$1:$I$1500,2,FALSE),"")</f>
        <v/>
      </c>
      <c r="C53" s="102" t="str">
        <f>IFERROR(VLOOKUP($A53,'LISTADO COMPLETO'!$A$1:$I$1500,3,FALSE),"")</f>
        <v/>
      </c>
      <c r="D53" s="102" t="str">
        <f>IFERROR(VLOOKUP($A53,'LISTADO COMPLETO'!$A$1:$I$1500,4,FALSE),"")</f>
        <v/>
      </c>
      <c r="E53" s="102" t="str">
        <f>IFERROR(VLOOKUP($A53,'LISTADO COMPLETO'!$A$1:$I$1500,5,FALSE),"")</f>
        <v/>
      </c>
      <c r="F53" s="102" t="str">
        <f>IFERROR(VLOOKUP($A53,'LISTADO COMPLETO'!$A$1:$I$1500,6,FALSE),"")</f>
        <v/>
      </c>
      <c r="G53" s="103" t="str">
        <f>IFERROR(VLOOKUP($A53,'LISTADO COMPLETO'!$A$1:$I$1500,7,FALSE),"")</f>
        <v/>
      </c>
      <c r="H53" s="104" t="str">
        <f>IFERROR(VLOOKUP($A53,'LISTADO COMPLETO'!$A$1:$I$1500,8,FALSE),"")</f>
        <v/>
      </c>
    </row>
    <row r="54" spans="1:8" ht="20.100000000000001" customHeight="1">
      <c r="A54" s="101" t="str">
        <f>IF('LISTADO COMPLETO'!T53&gt;0,'LISTADO COMPLETO'!T53,"")</f>
        <v/>
      </c>
      <c r="B54" s="102" t="str">
        <f>IFERROR(VLOOKUP($A54,'LISTADO COMPLETO'!$A$1:$I$1500,2,FALSE),"")</f>
        <v/>
      </c>
      <c r="C54" s="102" t="str">
        <f>IFERROR(VLOOKUP($A54,'LISTADO COMPLETO'!$A$1:$I$1500,3,FALSE),"")</f>
        <v/>
      </c>
      <c r="D54" s="102" t="str">
        <f>IFERROR(VLOOKUP($A54,'LISTADO COMPLETO'!$A$1:$I$1500,4,FALSE),"")</f>
        <v/>
      </c>
      <c r="E54" s="102" t="str">
        <f>IFERROR(VLOOKUP($A54,'LISTADO COMPLETO'!$A$1:$I$1500,5,FALSE),"")</f>
        <v/>
      </c>
      <c r="F54" s="102" t="str">
        <f>IFERROR(VLOOKUP($A54,'LISTADO COMPLETO'!$A$1:$I$1500,6,FALSE),"")</f>
        <v/>
      </c>
      <c r="G54" s="103" t="str">
        <f>IFERROR(VLOOKUP($A54,'LISTADO COMPLETO'!$A$1:$I$1500,7,FALSE),"")</f>
        <v/>
      </c>
      <c r="H54" s="104" t="str">
        <f>IFERROR(VLOOKUP($A54,'LISTADO COMPLETO'!$A$1:$I$1500,8,FALSE),"")</f>
        <v/>
      </c>
    </row>
    <row r="55" spans="1:8" ht="20.100000000000001" customHeight="1">
      <c r="A55" s="101" t="str">
        <f>IF('LISTADO COMPLETO'!T54&gt;0,'LISTADO COMPLETO'!T54,"")</f>
        <v/>
      </c>
      <c r="B55" s="102" t="str">
        <f>IFERROR(VLOOKUP($A55,'LISTADO COMPLETO'!$A$1:$I$1500,2,FALSE),"")</f>
        <v/>
      </c>
      <c r="C55" s="102" t="str">
        <f>IFERROR(VLOOKUP($A55,'LISTADO COMPLETO'!$A$1:$I$1500,3,FALSE),"")</f>
        <v/>
      </c>
      <c r="D55" s="102" t="str">
        <f>IFERROR(VLOOKUP($A55,'LISTADO COMPLETO'!$A$1:$I$1500,4,FALSE),"")</f>
        <v/>
      </c>
      <c r="E55" s="102" t="str">
        <f>IFERROR(VLOOKUP($A55,'LISTADO COMPLETO'!$A$1:$I$1500,5,FALSE),"")</f>
        <v/>
      </c>
      <c r="F55" s="102" t="str">
        <f>IFERROR(VLOOKUP($A55,'LISTADO COMPLETO'!$A$1:$I$1500,6,FALSE),"")</f>
        <v/>
      </c>
      <c r="G55" s="103" t="str">
        <f>IFERROR(VLOOKUP($A55,'LISTADO COMPLETO'!$A$1:$I$1500,7,FALSE),"")</f>
        <v/>
      </c>
      <c r="H55" s="104" t="str">
        <f>IFERROR(VLOOKUP($A55,'LISTADO COMPLETO'!$A$1:$I$1500,8,FALSE),"")</f>
        <v/>
      </c>
    </row>
    <row r="56" spans="1:8" ht="20.100000000000001" customHeight="1">
      <c r="A56" s="101" t="str">
        <f>IF('LISTADO COMPLETO'!T55&gt;0,'LISTADO COMPLETO'!T55,"")</f>
        <v/>
      </c>
      <c r="B56" s="102" t="str">
        <f>IFERROR(VLOOKUP($A56,'LISTADO COMPLETO'!$A$1:$I$1500,2,FALSE),"")</f>
        <v/>
      </c>
      <c r="C56" s="102" t="str">
        <f>IFERROR(VLOOKUP($A56,'LISTADO COMPLETO'!$A$1:$I$1500,3,FALSE),"")</f>
        <v/>
      </c>
      <c r="D56" s="102" t="str">
        <f>IFERROR(VLOOKUP($A56,'LISTADO COMPLETO'!$A$1:$I$1500,4,FALSE),"")</f>
        <v/>
      </c>
      <c r="E56" s="102" t="str">
        <f>IFERROR(VLOOKUP($A56,'LISTADO COMPLETO'!$A$1:$I$1500,5,FALSE),"")</f>
        <v/>
      </c>
      <c r="F56" s="102" t="str">
        <f>IFERROR(VLOOKUP($A56,'LISTADO COMPLETO'!$A$1:$I$1500,6,FALSE),"")</f>
        <v/>
      </c>
      <c r="G56" s="103" t="str">
        <f>IFERROR(VLOOKUP($A56,'LISTADO COMPLETO'!$A$1:$I$1500,7,FALSE),"")</f>
        <v/>
      </c>
      <c r="H56" s="104" t="str">
        <f>IFERROR(VLOOKUP($A56,'LISTADO COMPLETO'!$A$1:$I$1500,8,FALSE),"")</f>
        <v/>
      </c>
    </row>
    <row r="57" spans="1:8" ht="20.100000000000001" customHeight="1">
      <c r="A57" s="101" t="str">
        <f>IF('LISTADO COMPLETO'!T56&gt;0,'LISTADO COMPLETO'!T56,"")</f>
        <v/>
      </c>
      <c r="B57" s="102" t="str">
        <f>IFERROR(VLOOKUP($A57,'LISTADO COMPLETO'!$A$1:$I$1500,2,FALSE),"")</f>
        <v/>
      </c>
      <c r="C57" s="102" t="str">
        <f>IFERROR(VLOOKUP($A57,'LISTADO COMPLETO'!$A$1:$I$1500,3,FALSE),"")</f>
        <v/>
      </c>
      <c r="D57" s="102" t="str">
        <f>IFERROR(VLOOKUP($A57,'LISTADO COMPLETO'!$A$1:$I$1500,4,FALSE),"")</f>
        <v/>
      </c>
      <c r="E57" s="102" t="str">
        <f>IFERROR(VLOOKUP($A57,'LISTADO COMPLETO'!$A$1:$I$1500,5,FALSE),"")</f>
        <v/>
      </c>
      <c r="F57" s="102" t="str">
        <f>IFERROR(VLOOKUP($A57,'LISTADO COMPLETO'!$A$1:$I$1500,6,FALSE),"")</f>
        <v/>
      </c>
      <c r="G57" s="103" t="str">
        <f>IFERROR(VLOOKUP($A57,'LISTADO COMPLETO'!$A$1:$I$1500,7,FALSE),"")</f>
        <v/>
      </c>
      <c r="H57" s="104" t="str">
        <f>IFERROR(VLOOKUP($A57,'LISTADO COMPLETO'!$A$1:$I$1500,8,FALSE),"")</f>
        <v/>
      </c>
    </row>
    <row r="58" spans="1:8" ht="20.100000000000001" customHeight="1">
      <c r="A58" s="101" t="str">
        <f>IF('LISTADO COMPLETO'!T57&gt;0,'LISTADO COMPLETO'!T57,"")</f>
        <v/>
      </c>
      <c r="B58" s="102" t="str">
        <f>IFERROR(VLOOKUP($A58,'LISTADO COMPLETO'!$A$1:$I$1500,2,FALSE),"")</f>
        <v/>
      </c>
      <c r="C58" s="102" t="str">
        <f>IFERROR(VLOOKUP($A58,'LISTADO COMPLETO'!$A$1:$I$1500,3,FALSE),"")</f>
        <v/>
      </c>
      <c r="D58" s="102" t="str">
        <f>IFERROR(VLOOKUP($A58,'LISTADO COMPLETO'!$A$1:$I$1500,4,FALSE),"")</f>
        <v/>
      </c>
      <c r="E58" s="102" t="str">
        <f>IFERROR(VLOOKUP($A58,'LISTADO COMPLETO'!$A$1:$I$1500,5,FALSE),"")</f>
        <v/>
      </c>
      <c r="F58" s="102" t="str">
        <f>IFERROR(VLOOKUP($A58,'LISTADO COMPLETO'!$A$1:$I$1500,6,FALSE),"")</f>
        <v/>
      </c>
      <c r="G58" s="103" t="str">
        <f>IFERROR(VLOOKUP($A58,'LISTADO COMPLETO'!$A$1:$I$1500,7,FALSE),"")</f>
        <v/>
      </c>
      <c r="H58" s="104" t="str">
        <f>IFERROR(VLOOKUP($A58,'LISTADO COMPLETO'!$A$1:$I$1500,8,FALSE),"")</f>
        <v/>
      </c>
    </row>
    <row r="59" spans="1:8" ht="20.100000000000001" customHeight="1">
      <c r="A59" s="101" t="str">
        <f>IF('LISTADO COMPLETO'!T58&gt;0,'LISTADO COMPLETO'!T58,"")</f>
        <v/>
      </c>
      <c r="B59" s="102" t="str">
        <f>IFERROR(VLOOKUP($A59,'LISTADO COMPLETO'!$A$1:$I$1500,2,FALSE),"")</f>
        <v/>
      </c>
      <c r="C59" s="102" t="str">
        <f>IFERROR(VLOOKUP($A59,'LISTADO COMPLETO'!$A$1:$I$1500,3,FALSE),"")</f>
        <v/>
      </c>
      <c r="D59" s="102" t="str">
        <f>IFERROR(VLOOKUP($A59,'LISTADO COMPLETO'!$A$1:$I$1500,4,FALSE),"")</f>
        <v/>
      </c>
      <c r="E59" s="102" t="str">
        <f>IFERROR(VLOOKUP($A59,'LISTADO COMPLETO'!$A$1:$I$1500,5,FALSE),"")</f>
        <v/>
      </c>
      <c r="F59" s="102" t="str">
        <f>IFERROR(VLOOKUP($A59,'LISTADO COMPLETO'!$A$1:$I$1500,6,FALSE),"")</f>
        <v/>
      </c>
      <c r="G59" s="103" t="str">
        <f>IFERROR(VLOOKUP($A59,'LISTADO COMPLETO'!$A$1:$I$1500,7,FALSE),"")</f>
        <v/>
      </c>
      <c r="H59" s="104" t="str">
        <f>IFERROR(VLOOKUP($A59,'LISTADO COMPLETO'!$A$1:$I$1500,8,FALSE),"")</f>
        <v/>
      </c>
    </row>
    <row r="60" spans="1:8" ht="20.100000000000001" customHeight="1">
      <c r="A60" s="101" t="str">
        <f>IF('LISTADO COMPLETO'!T59&gt;0,'LISTADO COMPLETO'!T59,"")</f>
        <v/>
      </c>
      <c r="B60" s="102" t="str">
        <f>IFERROR(VLOOKUP($A60,'LISTADO COMPLETO'!$A$1:$I$1500,2,FALSE),"")</f>
        <v/>
      </c>
      <c r="C60" s="102" t="str">
        <f>IFERROR(VLOOKUP($A60,'LISTADO COMPLETO'!$A$1:$I$1500,3,FALSE),"")</f>
        <v/>
      </c>
      <c r="D60" s="102" t="str">
        <f>IFERROR(VLOOKUP($A60,'LISTADO COMPLETO'!$A$1:$I$1500,4,FALSE),"")</f>
        <v/>
      </c>
      <c r="E60" s="102" t="str">
        <f>IFERROR(VLOOKUP($A60,'LISTADO COMPLETO'!$A$1:$I$1500,5,FALSE),"")</f>
        <v/>
      </c>
      <c r="F60" s="102" t="str">
        <f>IFERROR(VLOOKUP($A60,'LISTADO COMPLETO'!$A$1:$I$1500,6,FALSE),"")</f>
        <v/>
      </c>
      <c r="G60" s="103" t="str">
        <f>IFERROR(VLOOKUP($A60,'LISTADO COMPLETO'!$A$1:$I$1500,7,FALSE),"")</f>
        <v/>
      </c>
      <c r="H60" s="104" t="str">
        <f>IFERROR(VLOOKUP($A60,'LISTADO COMPLETO'!$A$1:$I$1500,8,FALSE),"")</f>
        <v/>
      </c>
    </row>
    <row r="61" spans="1:8" ht="20.100000000000001" customHeight="1">
      <c r="A61" s="101" t="str">
        <f>IF('LISTADO COMPLETO'!T60&gt;0,'LISTADO COMPLETO'!T60,"")</f>
        <v/>
      </c>
      <c r="B61" s="102" t="str">
        <f>IFERROR(VLOOKUP($A61,'LISTADO COMPLETO'!$A$1:$I$1500,2,FALSE),"")</f>
        <v/>
      </c>
      <c r="C61" s="102" t="str">
        <f>IFERROR(VLOOKUP($A61,'LISTADO COMPLETO'!$A$1:$I$1500,3,FALSE),"")</f>
        <v/>
      </c>
      <c r="D61" s="102" t="str">
        <f>IFERROR(VLOOKUP($A61,'LISTADO COMPLETO'!$A$1:$I$1500,4,FALSE),"")</f>
        <v/>
      </c>
      <c r="E61" s="102" t="str">
        <f>IFERROR(VLOOKUP($A61,'LISTADO COMPLETO'!$A$1:$I$1500,5,FALSE),"")</f>
        <v/>
      </c>
      <c r="F61" s="102" t="str">
        <f>IFERROR(VLOOKUP($A61,'LISTADO COMPLETO'!$A$1:$I$1500,6,FALSE),"")</f>
        <v/>
      </c>
      <c r="G61" s="103" t="str">
        <f>IFERROR(VLOOKUP($A61,'LISTADO COMPLETO'!$A$1:$I$1500,7,FALSE),"")</f>
        <v/>
      </c>
      <c r="H61" s="104" t="str">
        <f>IFERROR(VLOOKUP($A61,'LISTADO COMPLETO'!$A$1:$I$1500,8,FALSE),"")</f>
        <v/>
      </c>
    </row>
    <row r="62" spans="1:8" ht="20.100000000000001" customHeight="1">
      <c r="A62" s="101" t="str">
        <f>IF('LISTADO COMPLETO'!T61&gt;0,'LISTADO COMPLETO'!T61,"")</f>
        <v/>
      </c>
      <c r="B62" s="102" t="str">
        <f>IFERROR(VLOOKUP($A62,'LISTADO COMPLETO'!$A$1:$I$1500,2,FALSE),"")</f>
        <v/>
      </c>
      <c r="C62" s="102" t="str">
        <f>IFERROR(VLOOKUP($A62,'LISTADO COMPLETO'!$A$1:$I$1500,3,FALSE),"")</f>
        <v/>
      </c>
      <c r="D62" s="102" t="str">
        <f>IFERROR(VLOOKUP($A62,'LISTADO COMPLETO'!$A$1:$I$1500,4,FALSE),"")</f>
        <v/>
      </c>
      <c r="E62" s="102" t="str">
        <f>IFERROR(VLOOKUP($A62,'LISTADO COMPLETO'!$A$1:$I$1500,5,FALSE),"")</f>
        <v/>
      </c>
      <c r="F62" s="102" t="str">
        <f>IFERROR(VLOOKUP($A62,'LISTADO COMPLETO'!$A$1:$I$1500,6,FALSE),"")</f>
        <v/>
      </c>
      <c r="G62" s="103" t="str">
        <f>IFERROR(VLOOKUP($A62,'LISTADO COMPLETO'!$A$1:$I$1500,7,FALSE),"")</f>
        <v/>
      </c>
      <c r="H62" s="104" t="str">
        <f>IFERROR(VLOOKUP($A62,'LISTADO COMPLETO'!$A$1:$I$1500,8,FALSE),"")</f>
        <v/>
      </c>
    </row>
    <row r="63" spans="1:8" ht="20.100000000000001" customHeight="1">
      <c r="A63" s="101" t="str">
        <f>IF('LISTADO COMPLETO'!T62&gt;0,'LISTADO COMPLETO'!T62,"")</f>
        <v/>
      </c>
      <c r="B63" s="102" t="str">
        <f>IFERROR(VLOOKUP($A63,'LISTADO COMPLETO'!$A$1:$I$1500,2,FALSE),"")</f>
        <v/>
      </c>
      <c r="C63" s="102" t="str">
        <f>IFERROR(VLOOKUP($A63,'LISTADO COMPLETO'!$A$1:$I$1500,3,FALSE),"")</f>
        <v/>
      </c>
      <c r="D63" s="102" t="str">
        <f>IFERROR(VLOOKUP($A63,'LISTADO COMPLETO'!$A$1:$I$1500,4,FALSE),"")</f>
        <v/>
      </c>
      <c r="E63" s="102" t="str">
        <f>IFERROR(VLOOKUP($A63,'LISTADO COMPLETO'!$A$1:$I$1500,5,FALSE),"")</f>
        <v/>
      </c>
      <c r="F63" s="102" t="str">
        <f>IFERROR(VLOOKUP($A63,'LISTADO COMPLETO'!$A$1:$I$1500,6,FALSE),"")</f>
        <v/>
      </c>
      <c r="G63" s="103" t="str">
        <f>IFERROR(VLOOKUP($A63,'LISTADO COMPLETO'!$A$1:$I$1500,7,FALSE),"")</f>
        <v/>
      </c>
      <c r="H63" s="104" t="str">
        <f>IFERROR(VLOOKUP($A63,'LISTADO COMPLETO'!$A$1:$I$1500,8,FALSE),"")</f>
        <v/>
      </c>
    </row>
    <row r="64" spans="1:8" ht="20.100000000000001" customHeight="1">
      <c r="A64" s="101" t="str">
        <f>IF('LISTADO COMPLETO'!T63&gt;0,'LISTADO COMPLETO'!T63,"")</f>
        <v/>
      </c>
      <c r="B64" s="102" t="str">
        <f>IFERROR(VLOOKUP($A64,'LISTADO COMPLETO'!$A$1:$I$1500,2,FALSE),"")</f>
        <v/>
      </c>
      <c r="C64" s="102" t="str">
        <f>IFERROR(VLOOKUP($A64,'LISTADO COMPLETO'!$A$1:$I$1500,3,FALSE),"")</f>
        <v/>
      </c>
      <c r="D64" s="102" t="str">
        <f>IFERROR(VLOOKUP($A64,'LISTADO COMPLETO'!$A$1:$I$1500,4,FALSE),"")</f>
        <v/>
      </c>
      <c r="E64" s="102" t="str">
        <f>IFERROR(VLOOKUP($A64,'LISTADO COMPLETO'!$A$1:$I$1500,5,FALSE),"")</f>
        <v/>
      </c>
      <c r="F64" s="102" t="str">
        <f>IFERROR(VLOOKUP($A64,'LISTADO COMPLETO'!$A$1:$I$1500,6,FALSE),"")</f>
        <v/>
      </c>
      <c r="G64" s="103" t="str">
        <f>IFERROR(VLOOKUP($A64,'LISTADO COMPLETO'!$A$1:$I$1500,7,FALSE),"")</f>
        <v/>
      </c>
      <c r="H64" s="104" t="str">
        <f>IFERROR(VLOOKUP($A64,'LISTADO COMPLETO'!$A$1:$I$1500,8,FALSE),"")</f>
        <v/>
      </c>
    </row>
    <row r="65" spans="1:8" ht="20.100000000000001" customHeight="1">
      <c r="A65" s="101" t="str">
        <f>IF('LISTADO COMPLETO'!T64&gt;0,'LISTADO COMPLETO'!T64,"")</f>
        <v/>
      </c>
      <c r="B65" s="102" t="str">
        <f>IFERROR(VLOOKUP($A65,'LISTADO COMPLETO'!$A$1:$I$1500,2,FALSE),"")</f>
        <v/>
      </c>
      <c r="C65" s="102" t="str">
        <f>IFERROR(VLOOKUP($A65,'LISTADO COMPLETO'!$A$1:$I$1500,3,FALSE),"")</f>
        <v/>
      </c>
      <c r="D65" s="102" t="str">
        <f>IFERROR(VLOOKUP($A65,'LISTADO COMPLETO'!$A$1:$I$1500,4,FALSE),"")</f>
        <v/>
      </c>
      <c r="E65" s="102" t="str">
        <f>IFERROR(VLOOKUP($A65,'LISTADO COMPLETO'!$A$1:$I$1500,5,FALSE),"")</f>
        <v/>
      </c>
      <c r="F65" s="102" t="str">
        <f>IFERROR(VLOOKUP($A65,'LISTADO COMPLETO'!$A$1:$I$1500,6,FALSE),"")</f>
        <v/>
      </c>
      <c r="G65" s="103" t="str">
        <f>IFERROR(VLOOKUP($A65,'LISTADO COMPLETO'!$A$1:$I$1500,7,FALSE),"")</f>
        <v/>
      </c>
      <c r="H65" s="104" t="str">
        <f>IFERROR(VLOOKUP($A65,'LISTADO COMPLETO'!$A$1:$I$1500,8,FALSE),"")</f>
        <v/>
      </c>
    </row>
    <row r="66" spans="1:8" ht="20.100000000000001" customHeight="1">
      <c r="A66" s="101" t="str">
        <f>IF('LISTADO COMPLETO'!T65&gt;0,'LISTADO COMPLETO'!T65,"")</f>
        <v/>
      </c>
      <c r="B66" s="102" t="str">
        <f>IFERROR(VLOOKUP($A66,'LISTADO COMPLETO'!$A$1:$I$1500,2,FALSE),"")</f>
        <v/>
      </c>
      <c r="C66" s="102" t="str">
        <f>IFERROR(VLOOKUP($A66,'LISTADO COMPLETO'!$A$1:$I$1500,3,FALSE),"")</f>
        <v/>
      </c>
      <c r="D66" s="102" t="str">
        <f>IFERROR(VLOOKUP($A66,'LISTADO COMPLETO'!$A$1:$I$1500,4,FALSE),"")</f>
        <v/>
      </c>
      <c r="E66" s="102" t="str">
        <f>IFERROR(VLOOKUP($A66,'LISTADO COMPLETO'!$A$1:$I$1500,5,FALSE),"")</f>
        <v/>
      </c>
      <c r="F66" s="102" t="str">
        <f>IFERROR(VLOOKUP($A66,'LISTADO COMPLETO'!$A$1:$I$1500,6,FALSE),"")</f>
        <v/>
      </c>
      <c r="G66" s="103" t="str">
        <f>IFERROR(VLOOKUP($A66,'LISTADO COMPLETO'!$A$1:$I$1500,7,FALSE),"")</f>
        <v/>
      </c>
      <c r="H66" s="104" t="str">
        <f>IFERROR(VLOOKUP($A66,'LISTADO COMPLETO'!$A$1:$I$1500,8,FALSE),"")</f>
        <v/>
      </c>
    </row>
    <row r="67" spans="1:8" ht="20.100000000000001" customHeight="1">
      <c r="A67" s="101" t="str">
        <f>IF('LISTADO COMPLETO'!T66&gt;0,'LISTADO COMPLETO'!T66,"")</f>
        <v/>
      </c>
      <c r="B67" s="102" t="str">
        <f>IFERROR(VLOOKUP($A67,'LISTADO COMPLETO'!$A$1:$I$1500,2,FALSE),"")</f>
        <v/>
      </c>
      <c r="C67" s="102" t="str">
        <f>IFERROR(VLOOKUP($A67,'LISTADO COMPLETO'!$A$1:$I$1500,3,FALSE),"")</f>
        <v/>
      </c>
      <c r="D67" s="102" t="str">
        <f>IFERROR(VLOOKUP($A67,'LISTADO COMPLETO'!$A$1:$I$1500,4,FALSE),"")</f>
        <v/>
      </c>
      <c r="E67" s="102" t="str">
        <f>IFERROR(VLOOKUP($A67,'LISTADO COMPLETO'!$A$1:$I$1500,5,FALSE),"")</f>
        <v/>
      </c>
      <c r="F67" s="102" t="str">
        <f>IFERROR(VLOOKUP($A67,'LISTADO COMPLETO'!$A$1:$I$1500,6,FALSE),"")</f>
        <v/>
      </c>
      <c r="G67" s="103" t="str">
        <f>IFERROR(VLOOKUP($A67,'LISTADO COMPLETO'!$A$1:$I$1500,7,FALSE),"")</f>
        <v/>
      </c>
      <c r="H67" s="104" t="str">
        <f>IFERROR(VLOOKUP($A67,'LISTADO COMPLETO'!$A$1:$I$1500,8,FALSE),"")</f>
        <v/>
      </c>
    </row>
    <row r="68" spans="1:8" ht="20.100000000000001" customHeight="1">
      <c r="A68" s="101" t="str">
        <f>IF('LISTADO COMPLETO'!T67&gt;0,'LISTADO COMPLETO'!T67,"")</f>
        <v/>
      </c>
      <c r="B68" s="102" t="str">
        <f>IFERROR(VLOOKUP($A68,'LISTADO COMPLETO'!$A$1:$I$1500,2,FALSE),"")</f>
        <v/>
      </c>
      <c r="C68" s="102" t="str">
        <f>IFERROR(VLOOKUP($A68,'LISTADO COMPLETO'!$A$1:$I$1500,3,FALSE),"")</f>
        <v/>
      </c>
      <c r="D68" s="102" t="str">
        <f>IFERROR(VLOOKUP($A68,'LISTADO COMPLETO'!$A$1:$I$1500,4,FALSE),"")</f>
        <v/>
      </c>
      <c r="E68" s="102" t="str">
        <f>IFERROR(VLOOKUP($A68,'LISTADO COMPLETO'!$A$1:$I$1500,5,FALSE),"")</f>
        <v/>
      </c>
      <c r="F68" s="102" t="str">
        <f>IFERROR(VLOOKUP($A68,'LISTADO COMPLETO'!$A$1:$I$1500,6,FALSE),"")</f>
        <v/>
      </c>
      <c r="G68" s="103" t="str">
        <f>IFERROR(VLOOKUP($A68,'LISTADO COMPLETO'!$A$1:$I$1500,7,FALSE),"")</f>
        <v/>
      </c>
      <c r="H68" s="104" t="str">
        <f>IFERROR(VLOOKUP($A68,'LISTADO COMPLETO'!$A$1:$I$1500,8,FALSE),"")</f>
        <v/>
      </c>
    </row>
    <row r="69" spans="1:8" ht="20.100000000000001" customHeight="1">
      <c r="A69" s="101" t="str">
        <f>IF('LISTADO COMPLETO'!T68&gt;0,'LISTADO COMPLETO'!T68,"")</f>
        <v/>
      </c>
      <c r="B69" s="102" t="str">
        <f>IFERROR(VLOOKUP($A69,'LISTADO COMPLETO'!$A$1:$I$1500,2,FALSE),"")</f>
        <v/>
      </c>
      <c r="C69" s="102" t="str">
        <f>IFERROR(VLOOKUP($A69,'LISTADO COMPLETO'!$A$1:$I$1500,3,FALSE),"")</f>
        <v/>
      </c>
      <c r="D69" s="102" t="str">
        <f>IFERROR(VLOOKUP($A69,'LISTADO COMPLETO'!$A$1:$I$1500,4,FALSE),"")</f>
        <v/>
      </c>
      <c r="E69" s="102" t="str">
        <f>IFERROR(VLOOKUP($A69,'LISTADO COMPLETO'!$A$1:$I$1500,5,FALSE),"")</f>
        <v/>
      </c>
      <c r="F69" s="102" t="str">
        <f>IFERROR(VLOOKUP($A69,'LISTADO COMPLETO'!$A$1:$I$1500,6,FALSE),"")</f>
        <v/>
      </c>
      <c r="G69" s="103" t="str">
        <f>IFERROR(VLOOKUP($A69,'LISTADO COMPLETO'!$A$1:$I$1500,7,FALSE),"")</f>
        <v/>
      </c>
      <c r="H69" s="104" t="str">
        <f>IFERROR(VLOOKUP($A69,'LISTADO COMPLETO'!$A$1:$I$1500,8,FALSE),"")</f>
        <v/>
      </c>
    </row>
    <row r="70" spans="1:8" ht="20.100000000000001" customHeight="1">
      <c r="A70" s="101" t="str">
        <f>IF('LISTADO COMPLETO'!T69&gt;0,'LISTADO COMPLETO'!T69,"")</f>
        <v/>
      </c>
      <c r="B70" s="102" t="str">
        <f>IFERROR(VLOOKUP($A70,'LISTADO COMPLETO'!$A$1:$I$1500,2,FALSE),"")</f>
        <v/>
      </c>
      <c r="C70" s="102" t="str">
        <f>IFERROR(VLOOKUP($A70,'LISTADO COMPLETO'!$A$1:$I$1500,3,FALSE),"")</f>
        <v/>
      </c>
      <c r="D70" s="102" t="str">
        <f>IFERROR(VLOOKUP($A70,'LISTADO COMPLETO'!$A$1:$I$1500,4,FALSE),"")</f>
        <v/>
      </c>
      <c r="E70" s="102" t="str">
        <f>IFERROR(VLOOKUP($A70,'LISTADO COMPLETO'!$A$1:$I$1500,5,FALSE),"")</f>
        <v/>
      </c>
      <c r="F70" s="102" t="str">
        <f>IFERROR(VLOOKUP($A70,'LISTADO COMPLETO'!$A$1:$I$1500,6,FALSE),"")</f>
        <v/>
      </c>
      <c r="G70" s="103" t="str">
        <f>IFERROR(VLOOKUP($A70,'LISTADO COMPLETO'!$A$1:$I$1500,7,FALSE),"")</f>
        <v/>
      </c>
      <c r="H70" s="104" t="str">
        <f>IFERROR(VLOOKUP($A70,'LISTADO COMPLETO'!$A$1:$I$1500,8,FALSE),"")</f>
        <v/>
      </c>
    </row>
    <row r="71" spans="1:8" ht="20.100000000000001" customHeight="1">
      <c r="A71" s="101" t="str">
        <f>IF('LISTADO COMPLETO'!T70&gt;0,'LISTADO COMPLETO'!T70,"")</f>
        <v/>
      </c>
      <c r="B71" s="102" t="str">
        <f>IFERROR(VLOOKUP($A71,'LISTADO COMPLETO'!$A$1:$I$1500,2,FALSE),"")</f>
        <v/>
      </c>
      <c r="C71" s="102" t="str">
        <f>IFERROR(VLOOKUP($A71,'LISTADO COMPLETO'!$A$1:$I$1500,3,FALSE),"")</f>
        <v/>
      </c>
      <c r="D71" s="102" t="str">
        <f>IFERROR(VLOOKUP($A71,'LISTADO COMPLETO'!$A$1:$I$1500,4,FALSE),"")</f>
        <v/>
      </c>
      <c r="E71" s="102" t="str">
        <f>IFERROR(VLOOKUP($A71,'LISTADO COMPLETO'!$A$1:$I$1500,5,FALSE),"")</f>
        <v/>
      </c>
      <c r="F71" s="102" t="str">
        <f>IFERROR(VLOOKUP($A71,'LISTADO COMPLETO'!$A$1:$I$1500,6,FALSE),"")</f>
        <v/>
      </c>
      <c r="G71" s="103" t="str">
        <f>IFERROR(VLOOKUP($A71,'LISTADO COMPLETO'!$A$1:$I$1500,7,FALSE),"")</f>
        <v/>
      </c>
      <c r="H71" s="104" t="str">
        <f>IFERROR(VLOOKUP($A71,'LISTADO COMPLETO'!$A$1:$I$1500,8,FALSE),"")</f>
        <v/>
      </c>
    </row>
    <row r="72" spans="1:8" ht="20.100000000000001" customHeight="1">
      <c r="A72" s="101" t="str">
        <f>IF('LISTADO COMPLETO'!T71&gt;0,'LISTADO COMPLETO'!T71,"")</f>
        <v/>
      </c>
      <c r="B72" s="102" t="str">
        <f>IFERROR(VLOOKUP($A72,'LISTADO COMPLETO'!$A$1:$I$1500,2,FALSE),"")</f>
        <v/>
      </c>
      <c r="C72" s="102" t="str">
        <f>IFERROR(VLOOKUP($A72,'LISTADO COMPLETO'!$A$1:$I$1500,3,FALSE),"")</f>
        <v/>
      </c>
      <c r="D72" s="102" t="str">
        <f>IFERROR(VLOOKUP($A72,'LISTADO COMPLETO'!$A$1:$I$1500,4,FALSE),"")</f>
        <v/>
      </c>
      <c r="E72" s="102" t="str">
        <f>IFERROR(VLOOKUP($A72,'LISTADO COMPLETO'!$A$1:$I$1500,5,FALSE),"")</f>
        <v/>
      </c>
      <c r="F72" s="102" t="str">
        <f>IFERROR(VLOOKUP($A72,'LISTADO COMPLETO'!$A$1:$I$1500,6,FALSE),"")</f>
        <v/>
      </c>
      <c r="G72" s="103" t="str">
        <f>IFERROR(VLOOKUP($A72,'LISTADO COMPLETO'!$A$1:$I$1500,7,FALSE),"")</f>
        <v/>
      </c>
      <c r="H72" s="104" t="str">
        <f>IFERROR(VLOOKUP($A72,'LISTADO COMPLETO'!$A$1:$I$1500,8,FALSE),"")</f>
        <v/>
      </c>
    </row>
    <row r="73" spans="1:8" ht="20.100000000000001" customHeight="1">
      <c r="A73" s="101" t="str">
        <f>IF('LISTADO COMPLETO'!T72&gt;0,'LISTADO COMPLETO'!T72,"")</f>
        <v/>
      </c>
      <c r="B73" s="102" t="str">
        <f>IFERROR(VLOOKUP($A73,'LISTADO COMPLETO'!$A$1:$I$1500,2,FALSE),"")</f>
        <v/>
      </c>
      <c r="C73" s="102" t="str">
        <f>IFERROR(VLOOKUP($A73,'LISTADO COMPLETO'!$A$1:$I$1500,3,FALSE),"")</f>
        <v/>
      </c>
      <c r="D73" s="102" t="str">
        <f>IFERROR(VLOOKUP($A73,'LISTADO COMPLETO'!$A$1:$I$1500,4,FALSE),"")</f>
        <v/>
      </c>
      <c r="E73" s="102" t="str">
        <f>IFERROR(VLOOKUP($A73,'LISTADO COMPLETO'!$A$1:$I$1500,5,FALSE),"")</f>
        <v/>
      </c>
      <c r="F73" s="102" t="str">
        <f>IFERROR(VLOOKUP($A73,'LISTADO COMPLETO'!$A$1:$I$1500,6,FALSE),"")</f>
        <v/>
      </c>
      <c r="G73" s="103" t="str">
        <f>IFERROR(VLOOKUP($A73,'LISTADO COMPLETO'!$A$1:$I$1500,7,FALSE),"")</f>
        <v/>
      </c>
      <c r="H73" s="104" t="str">
        <f>IFERROR(VLOOKUP($A73,'LISTADO COMPLETO'!$A$1:$I$1500,8,FALSE),"")</f>
        <v/>
      </c>
    </row>
    <row r="74" spans="1:8" ht="20.100000000000001" customHeight="1">
      <c r="A74" s="101" t="str">
        <f>IF('LISTADO COMPLETO'!T73&gt;0,'LISTADO COMPLETO'!T73,"")</f>
        <v/>
      </c>
      <c r="B74" s="102" t="str">
        <f>IFERROR(VLOOKUP($A74,'LISTADO COMPLETO'!$A$1:$I$1500,2,FALSE),"")</f>
        <v/>
      </c>
      <c r="C74" s="102" t="str">
        <f>IFERROR(VLOOKUP($A74,'LISTADO COMPLETO'!$A$1:$I$1500,3,FALSE),"")</f>
        <v/>
      </c>
      <c r="D74" s="102" t="str">
        <f>IFERROR(VLOOKUP($A74,'LISTADO COMPLETO'!$A$1:$I$1500,4,FALSE),"")</f>
        <v/>
      </c>
      <c r="E74" s="102" t="str">
        <f>IFERROR(VLOOKUP($A74,'LISTADO COMPLETO'!$A$1:$I$1500,5,FALSE),"")</f>
        <v/>
      </c>
      <c r="F74" s="102" t="str">
        <f>IFERROR(VLOOKUP($A74,'LISTADO COMPLETO'!$A$1:$I$1500,6,FALSE),"")</f>
        <v/>
      </c>
      <c r="G74" s="103" t="str">
        <f>IFERROR(VLOOKUP($A74,'LISTADO COMPLETO'!$A$1:$I$1500,7,FALSE),"")</f>
        <v/>
      </c>
      <c r="H74" s="104" t="str">
        <f>IFERROR(VLOOKUP($A74,'LISTADO COMPLETO'!$A$1:$I$1500,8,FALSE),"")</f>
        <v/>
      </c>
    </row>
    <row r="75" spans="1:8" ht="20.100000000000001" customHeight="1">
      <c r="A75" s="101" t="str">
        <f>IF('LISTADO COMPLETO'!T74&gt;0,'LISTADO COMPLETO'!T74,"")</f>
        <v/>
      </c>
      <c r="B75" s="102" t="str">
        <f>IFERROR(VLOOKUP($A75,'LISTADO COMPLETO'!$A$1:$I$1500,2,FALSE),"")</f>
        <v/>
      </c>
      <c r="C75" s="102" t="str">
        <f>IFERROR(VLOOKUP($A75,'LISTADO COMPLETO'!$A$1:$I$1500,3,FALSE),"")</f>
        <v/>
      </c>
      <c r="D75" s="102" t="str">
        <f>IFERROR(VLOOKUP($A75,'LISTADO COMPLETO'!$A$1:$I$1500,4,FALSE),"")</f>
        <v/>
      </c>
      <c r="E75" s="102" t="str">
        <f>IFERROR(VLOOKUP($A75,'LISTADO COMPLETO'!$A$1:$I$1500,5,FALSE),"")</f>
        <v/>
      </c>
      <c r="F75" s="102" t="str">
        <f>IFERROR(VLOOKUP($A75,'LISTADO COMPLETO'!$A$1:$I$1500,6,FALSE),"")</f>
        <v/>
      </c>
      <c r="G75" s="103" t="str">
        <f>IFERROR(VLOOKUP($A75,'LISTADO COMPLETO'!$A$1:$I$1500,7,FALSE),"")</f>
        <v/>
      </c>
      <c r="H75" s="104" t="str">
        <f>IFERROR(VLOOKUP($A75,'LISTADO COMPLETO'!$A$1:$I$1500,8,FALSE),"")</f>
        <v/>
      </c>
    </row>
    <row r="76" spans="1:8" ht="20.100000000000001" customHeight="1">
      <c r="A76" s="101" t="str">
        <f>IF('LISTADO COMPLETO'!T75&gt;0,'LISTADO COMPLETO'!T75,"")</f>
        <v/>
      </c>
      <c r="B76" s="102" t="str">
        <f>IFERROR(VLOOKUP($A76,'LISTADO COMPLETO'!$A$1:$I$1500,2,FALSE),"")</f>
        <v/>
      </c>
      <c r="C76" s="102" t="str">
        <f>IFERROR(VLOOKUP($A76,'LISTADO COMPLETO'!$A$1:$I$1500,3,FALSE),"")</f>
        <v/>
      </c>
      <c r="D76" s="102" t="str">
        <f>IFERROR(VLOOKUP($A76,'LISTADO COMPLETO'!$A$1:$I$1500,4,FALSE),"")</f>
        <v/>
      </c>
      <c r="E76" s="102" t="str">
        <f>IFERROR(VLOOKUP($A76,'LISTADO COMPLETO'!$A$1:$I$1500,5,FALSE),"")</f>
        <v/>
      </c>
      <c r="F76" s="102" t="str">
        <f>IFERROR(VLOOKUP($A76,'LISTADO COMPLETO'!$A$1:$I$1500,6,FALSE),"")</f>
        <v/>
      </c>
      <c r="G76" s="103" t="str">
        <f>IFERROR(VLOOKUP($A76,'LISTADO COMPLETO'!$A$1:$I$1500,7,FALSE),"")</f>
        <v/>
      </c>
      <c r="H76" s="104" t="str">
        <f>IFERROR(VLOOKUP($A76,'LISTADO COMPLETO'!$A$1:$I$1500,8,FALSE),"")</f>
        <v/>
      </c>
    </row>
    <row r="77" spans="1:8" ht="20.100000000000001" customHeight="1">
      <c r="A77" s="101" t="str">
        <f>IF('LISTADO COMPLETO'!T76&gt;0,'LISTADO COMPLETO'!T76,"")</f>
        <v/>
      </c>
      <c r="B77" s="102" t="str">
        <f>IFERROR(VLOOKUP($A77,'LISTADO COMPLETO'!$A$1:$I$1500,2,FALSE),"")</f>
        <v/>
      </c>
      <c r="C77" s="102" t="str">
        <f>IFERROR(VLOOKUP($A77,'LISTADO COMPLETO'!$A$1:$I$1500,3,FALSE),"")</f>
        <v/>
      </c>
      <c r="D77" s="102" t="str">
        <f>IFERROR(VLOOKUP($A77,'LISTADO COMPLETO'!$A$1:$I$1500,4,FALSE),"")</f>
        <v/>
      </c>
      <c r="E77" s="102" t="str">
        <f>IFERROR(VLOOKUP($A77,'LISTADO COMPLETO'!$A$1:$I$1500,5,FALSE),"")</f>
        <v/>
      </c>
      <c r="F77" s="102" t="str">
        <f>IFERROR(VLOOKUP($A77,'LISTADO COMPLETO'!$A$1:$I$1500,6,FALSE),"")</f>
        <v/>
      </c>
      <c r="G77" s="103" t="str">
        <f>IFERROR(VLOOKUP($A77,'LISTADO COMPLETO'!$A$1:$I$1500,7,FALSE),"")</f>
        <v/>
      </c>
      <c r="H77" s="104" t="str">
        <f>IFERROR(VLOOKUP($A77,'LISTADO COMPLETO'!$A$1:$I$1500,8,FALSE),"")</f>
        <v/>
      </c>
    </row>
    <row r="78" spans="1:8" ht="20.100000000000001" customHeight="1">
      <c r="A78" s="101" t="str">
        <f>IF('LISTADO COMPLETO'!T77&gt;0,'LISTADO COMPLETO'!T77,"")</f>
        <v/>
      </c>
      <c r="B78" s="102" t="str">
        <f>IFERROR(VLOOKUP($A78,'LISTADO COMPLETO'!$A$1:$I$1500,2,FALSE),"")</f>
        <v/>
      </c>
      <c r="C78" s="102" t="str">
        <f>IFERROR(VLOOKUP($A78,'LISTADO COMPLETO'!$A$1:$I$1500,3,FALSE),"")</f>
        <v/>
      </c>
      <c r="D78" s="102" t="str">
        <f>IFERROR(VLOOKUP($A78,'LISTADO COMPLETO'!$A$1:$I$1500,4,FALSE),"")</f>
        <v/>
      </c>
      <c r="E78" s="102" t="str">
        <f>IFERROR(VLOOKUP($A78,'LISTADO COMPLETO'!$A$1:$I$1500,5,FALSE),"")</f>
        <v/>
      </c>
      <c r="F78" s="102" t="str">
        <f>IFERROR(VLOOKUP($A78,'LISTADO COMPLETO'!$A$1:$I$1500,6,FALSE),"")</f>
        <v/>
      </c>
      <c r="G78" s="103" t="str">
        <f>IFERROR(VLOOKUP($A78,'LISTADO COMPLETO'!$A$1:$I$1500,7,FALSE),"")</f>
        <v/>
      </c>
      <c r="H78" s="104" t="str">
        <f>IFERROR(VLOOKUP($A78,'LISTADO COMPLETO'!$A$1:$I$1500,8,FALSE),"")</f>
        <v/>
      </c>
    </row>
    <row r="79" spans="1:8" ht="20.100000000000001" customHeight="1">
      <c r="A79" s="101" t="str">
        <f>IF('LISTADO COMPLETO'!T78&gt;0,'LISTADO COMPLETO'!T78,"")</f>
        <v/>
      </c>
      <c r="B79" s="102" t="str">
        <f>IFERROR(VLOOKUP($A79,'LISTADO COMPLETO'!$A$1:$I$1500,2,FALSE),"")</f>
        <v/>
      </c>
      <c r="C79" s="102" t="str">
        <f>IFERROR(VLOOKUP($A79,'LISTADO COMPLETO'!$A$1:$I$1500,3,FALSE),"")</f>
        <v/>
      </c>
      <c r="D79" s="102" t="str">
        <f>IFERROR(VLOOKUP($A79,'LISTADO COMPLETO'!$A$1:$I$1500,4,FALSE),"")</f>
        <v/>
      </c>
      <c r="E79" s="102" t="str">
        <f>IFERROR(VLOOKUP($A79,'LISTADO COMPLETO'!$A$1:$I$1500,5,FALSE),"")</f>
        <v/>
      </c>
      <c r="F79" s="102" t="str">
        <f>IFERROR(VLOOKUP($A79,'LISTADO COMPLETO'!$A$1:$I$1500,6,FALSE),"")</f>
        <v/>
      </c>
      <c r="G79" s="103" t="str">
        <f>IFERROR(VLOOKUP($A79,'LISTADO COMPLETO'!$A$1:$I$1500,7,FALSE),"")</f>
        <v/>
      </c>
      <c r="H79" s="104" t="str">
        <f>IFERROR(VLOOKUP($A79,'LISTADO COMPLETO'!$A$1:$I$1500,8,FALSE),"")</f>
        <v/>
      </c>
    </row>
    <row r="80" spans="1:8" ht="20.100000000000001" customHeight="1">
      <c r="A80" s="101" t="str">
        <f>IF('LISTADO COMPLETO'!T79&gt;0,'LISTADO COMPLETO'!T79,"")</f>
        <v/>
      </c>
      <c r="B80" s="102" t="str">
        <f>IFERROR(VLOOKUP($A80,'LISTADO COMPLETO'!$A$1:$I$1500,2,FALSE),"")</f>
        <v/>
      </c>
      <c r="C80" s="102" t="str">
        <f>IFERROR(VLOOKUP($A80,'LISTADO COMPLETO'!$A$1:$I$1500,3,FALSE),"")</f>
        <v/>
      </c>
      <c r="D80" s="102" t="str">
        <f>IFERROR(VLOOKUP($A80,'LISTADO COMPLETO'!$A$1:$I$1500,4,FALSE),"")</f>
        <v/>
      </c>
      <c r="E80" s="102" t="str">
        <f>IFERROR(VLOOKUP($A80,'LISTADO COMPLETO'!$A$1:$I$1500,5,FALSE),"")</f>
        <v/>
      </c>
      <c r="F80" s="102" t="str">
        <f>IFERROR(VLOOKUP($A80,'LISTADO COMPLETO'!$A$1:$I$1500,6,FALSE),"")</f>
        <v/>
      </c>
      <c r="G80" s="103" t="str">
        <f>IFERROR(VLOOKUP($A80,'LISTADO COMPLETO'!$A$1:$I$1500,7,FALSE),"")</f>
        <v/>
      </c>
      <c r="H80" s="104" t="str">
        <f>IFERROR(VLOOKUP($A80,'LISTADO COMPLETO'!$A$1:$I$1500,8,FALSE),"")</f>
        <v/>
      </c>
    </row>
    <row r="81" spans="1:8" ht="20.100000000000001" customHeight="1">
      <c r="A81" s="101" t="str">
        <f>IF('LISTADO COMPLETO'!T80&gt;0,'LISTADO COMPLETO'!T80,"")</f>
        <v/>
      </c>
      <c r="B81" s="102" t="str">
        <f>IFERROR(VLOOKUP($A81,'LISTADO COMPLETO'!$A$1:$I$1500,2,FALSE),"")</f>
        <v/>
      </c>
      <c r="C81" s="102" t="str">
        <f>IFERROR(VLOOKUP($A81,'LISTADO COMPLETO'!$A$1:$I$1500,3,FALSE),"")</f>
        <v/>
      </c>
      <c r="D81" s="102" t="str">
        <f>IFERROR(VLOOKUP($A81,'LISTADO COMPLETO'!$A$1:$I$1500,4,FALSE),"")</f>
        <v/>
      </c>
      <c r="E81" s="102" t="str">
        <f>IFERROR(VLOOKUP($A81,'LISTADO COMPLETO'!$A$1:$I$1500,5,FALSE),"")</f>
        <v/>
      </c>
      <c r="F81" s="102" t="str">
        <f>IFERROR(VLOOKUP($A81,'LISTADO COMPLETO'!$A$1:$I$1500,6,FALSE),"")</f>
        <v/>
      </c>
      <c r="G81" s="103" t="str">
        <f>IFERROR(VLOOKUP($A81,'LISTADO COMPLETO'!$A$1:$I$1500,7,FALSE),"")</f>
        <v/>
      </c>
      <c r="H81" s="104" t="str">
        <f>IFERROR(VLOOKUP($A81,'LISTADO COMPLETO'!$A$1:$I$1500,8,FALSE),"")</f>
        <v/>
      </c>
    </row>
    <row r="82" spans="1:8" ht="20.100000000000001" customHeight="1">
      <c r="A82" s="101" t="str">
        <f>IF('LISTADO COMPLETO'!T81&gt;0,'LISTADO COMPLETO'!T81,"")</f>
        <v/>
      </c>
      <c r="B82" s="102" t="str">
        <f>IFERROR(VLOOKUP($A82,'LISTADO COMPLETO'!$A$1:$I$1500,2,FALSE),"")</f>
        <v/>
      </c>
      <c r="C82" s="102" t="str">
        <f>IFERROR(VLOOKUP($A82,'LISTADO COMPLETO'!$A$1:$I$1500,3,FALSE),"")</f>
        <v/>
      </c>
      <c r="D82" s="102" t="str">
        <f>IFERROR(VLOOKUP($A82,'LISTADO COMPLETO'!$A$1:$I$1500,4,FALSE),"")</f>
        <v/>
      </c>
      <c r="E82" s="102" t="str">
        <f>IFERROR(VLOOKUP($A82,'LISTADO COMPLETO'!$A$1:$I$1500,5,FALSE),"")</f>
        <v/>
      </c>
      <c r="F82" s="102" t="str">
        <f>IFERROR(VLOOKUP($A82,'LISTADO COMPLETO'!$A$1:$I$1500,6,FALSE),"")</f>
        <v/>
      </c>
      <c r="G82" s="103" t="str">
        <f>IFERROR(VLOOKUP($A82,'LISTADO COMPLETO'!$A$1:$I$1500,7,FALSE),"")</f>
        <v/>
      </c>
      <c r="H82" s="104" t="str">
        <f>IFERROR(VLOOKUP($A82,'LISTADO COMPLETO'!$A$1:$I$1500,8,FALSE),"")</f>
        <v/>
      </c>
    </row>
    <row r="83" spans="1:8" ht="20.100000000000001" customHeight="1">
      <c r="A83" s="101" t="str">
        <f>IF('LISTADO COMPLETO'!T82&gt;0,'LISTADO COMPLETO'!T82,"")</f>
        <v/>
      </c>
      <c r="B83" s="102" t="str">
        <f>IFERROR(VLOOKUP($A83,'LISTADO COMPLETO'!$A$1:$I$1500,2,FALSE),"")</f>
        <v/>
      </c>
      <c r="C83" s="102" t="str">
        <f>IFERROR(VLOOKUP($A83,'LISTADO COMPLETO'!$A$1:$I$1500,3,FALSE),"")</f>
        <v/>
      </c>
      <c r="D83" s="102" t="str">
        <f>IFERROR(VLOOKUP($A83,'LISTADO COMPLETO'!$A$1:$I$1500,4,FALSE),"")</f>
        <v/>
      </c>
      <c r="E83" s="102" t="str">
        <f>IFERROR(VLOOKUP($A83,'LISTADO COMPLETO'!$A$1:$I$1500,5,FALSE),"")</f>
        <v/>
      </c>
      <c r="F83" s="102" t="str">
        <f>IFERROR(VLOOKUP($A83,'LISTADO COMPLETO'!$A$1:$I$1500,6,FALSE),"")</f>
        <v/>
      </c>
      <c r="G83" s="103" t="str">
        <f>IFERROR(VLOOKUP($A83,'LISTADO COMPLETO'!$A$1:$I$1500,7,FALSE),"")</f>
        <v/>
      </c>
      <c r="H83" s="104" t="str">
        <f>IFERROR(VLOOKUP($A83,'LISTADO COMPLETO'!$A$1:$I$1500,8,FALSE),"")</f>
        <v/>
      </c>
    </row>
    <row r="84" spans="1:8" ht="20.100000000000001" customHeight="1">
      <c r="A84" s="101" t="str">
        <f>IF('LISTADO COMPLETO'!T83&gt;0,'LISTADO COMPLETO'!T83,"")</f>
        <v/>
      </c>
      <c r="B84" s="102" t="str">
        <f>IFERROR(VLOOKUP($A84,'LISTADO COMPLETO'!$A$1:$I$1500,2,FALSE),"")</f>
        <v/>
      </c>
      <c r="C84" s="102" t="str">
        <f>IFERROR(VLOOKUP($A84,'LISTADO COMPLETO'!$A$1:$I$1500,3,FALSE),"")</f>
        <v/>
      </c>
      <c r="D84" s="102" t="str">
        <f>IFERROR(VLOOKUP($A84,'LISTADO COMPLETO'!$A$1:$I$1500,4,FALSE),"")</f>
        <v/>
      </c>
      <c r="E84" s="102" t="str">
        <f>IFERROR(VLOOKUP($A84,'LISTADO COMPLETO'!$A$1:$I$1500,5,FALSE),"")</f>
        <v/>
      </c>
      <c r="F84" s="102" t="str">
        <f>IFERROR(VLOOKUP($A84,'LISTADO COMPLETO'!$A$1:$I$1500,6,FALSE),"")</f>
        <v/>
      </c>
      <c r="G84" s="103" t="str">
        <f>IFERROR(VLOOKUP($A84,'LISTADO COMPLETO'!$A$1:$I$1500,7,FALSE),"")</f>
        <v/>
      </c>
      <c r="H84" s="104" t="str">
        <f>IFERROR(VLOOKUP($A84,'LISTADO COMPLETO'!$A$1:$I$1500,8,FALSE),"")</f>
        <v/>
      </c>
    </row>
    <row r="85" spans="1:8" ht="20.100000000000001" customHeight="1">
      <c r="A85" s="101" t="str">
        <f>IF('LISTADO COMPLETO'!T84&gt;0,'LISTADO COMPLETO'!T84,"")</f>
        <v/>
      </c>
      <c r="B85" s="102" t="str">
        <f>IFERROR(VLOOKUP($A85,'LISTADO COMPLETO'!$A$1:$I$1500,2,FALSE),"")</f>
        <v/>
      </c>
      <c r="C85" s="102" t="str">
        <f>IFERROR(VLOOKUP($A85,'LISTADO COMPLETO'!$A$1:$I$1500,3,FALSE),"")</f>
        <v/>
      </c>
      <c r="D85" s="102" t="str">
        <f>IFERROR(VLOOKUP($A85,'LISTADO COMPLETO'!$A$1:$I$1500,4,FALSE),"")</f>
        <v/>
      </c>
      <c r="E85" s="102" t="str">
        <f>IFERROR(VLOOKUP($A85,'LISTADO COMPLETO'!$A$1:$I$1500,5,FALSE),"")</f>
        <v/>
      </c>
      <c r="F85" s="102" t="str">
        <f>IFERROR(VLOOKUP($A85,'LISTADO COMPLETO'!$A$1:$I$1500,6,FALSE),"")</f>
        <v/>
      </c>
      <c r="G85" s="103" t="str">
        <f>IFERROR(VLOOKUP($A85,'LISTADO COMPLETO'!$A$1:$I$1500,7,FALSE),"")</f>
        <v/>
      </c>
      <c r="H85" s="104" t="str">
        <f>IFERROR(VLOOKUP($A85,'LISTADO COMPLETO'!$A$1:$I$1500,8,FALSE),"")</f>
        <v/>
      </c>
    </row>
    <row r="86" spans="1:8" ht="20.100000000000001" customHeight="1">
      <c r="A86" s="101" t="str">
        <f>IF('LISTADO COMPLETO'!T85&gt;0,'LISTADO COMPLETO'!T85,"")</f>
        <v/>
      </c>
      <c r="B86" s="102" t="str">
        <f>IFERROR(VLOOKUP($A86,'LISTADO COMPLETO'!$A$1:$I$1500,2,FALSE),"")</f>
        <v/>
      </c>
      <c r="C86" s="102" t="str">
        <f>IFERROR(VLOOKUP($A86,'LISTADO COMPLETO'!$A$1:$I$1500,3,FALSE),"")</f>
        <v/>
      </c>
      <c r="D86" s="102" t="str">
        <f>IFERROR(VLOOKUP($A86,'LISTADO COMPLETO'!$A$1:$I$1500,4,FALSE),"")</f>
        <v/>
      </c>
      <c r="E86" s="102" t="str">
        <f>IFERROR(VLOOKUP($A86,'LISTADO COMPLETO'!$A$1:$I$1500,5,FALSE),"")</f>
        <v/>
      </c>
      <c r="F86" s="102" t="str">
        <f>IFERROR(VLOOKUP($A86,'LISTADO COMPLETO'!$A$1:$I$1500,6,FALSE),"")</f>
        <v/>
      </c>
      <c r="G86" s="103" t="str">
        <f>IFERROR(VLOOKUP($A86,'LISTADO COMPLETO'!$A$1:$I$1500,7,FALSE),"")</f>
        <v/>
      </c>
      <c r="H86" s="104" t="str">
        <f>IFERROR(VLOOKUP($A86,'LISTADO COMPLETO'!$A$1:$I$1500,8,FALSE),"")</f>
        <v/>
      </c>
    </row>
    <row r="87" spans="1:8" ht="20.100000000000001" customHeight="1">
      <c r="A87" s="101" t="str">
        <f>IF('LISTADO COMPLETO'!T86&gt;0,'LISTADO COMPLETO'!T86,"")</f>
        <v/>
      </c>
      <c r="B87" s="102" t="str">
        <f>IFERROR(VLOOKUP($A87,'LISTADO COMPLETO'!$A$1:$I$1500,2,FALSE),"")</f>
        <v/>
      </c>
      <c r="C87" s="102" t="str">
        <f>IFERROR(VLOOKUP($A87,'LISTADO COMPLETO'!$A$1:$I$1500,3,FALSE),"")</f>
        <v/>
      </c>
      <c r="D87" s="102" t="str">
        <f>IFERROR(VLOOKUP($A87,'LISTADO COMPLETO'!$A$1:$I$1500,4,FALSE),"")</f>
        <v/>
      </c>
      <c r="E87" s="102" t="str">
        <f>IFERROR(VLOOKUP($A87,'LISTADO COMPLETO'!$A$1:$I$1500,5,FALSE),"")</f>
        <v/>
      </c>
      <c r="F87" s="102" t="str">
        <f>IFERROR(VLOOKUP($A87,'LISTADO COMPLETO'!$A$1:$I$1500,6,FALSE),"")</f>
        <v/>
      </c>
      <c r="G87" s="103" t="str">
        <f>IFERROR(VLOOKUP($A87,'LISTADO COMPLETO'!$A$1:$I$1500,7,FALSE),"")</f>
        <v/>
      </c>
      <c r="H87" s="104" t="str">
        <f>IFERROR(VLOOKUP($A87,'LISTADO COMPLETO'!$A$1:$I$1500,8,FALSE),"")</f>
        <v/>
      </c>
    </row>
    <row r="88" spans="1:8" ht="20.100000000000001" customHeight="1">
      <c r="A88" s="101" t="str">
        <f>IF('LISTADO COMPLETO'!T87&gt;0,'LISTADO COMPLETO'!T87,"")</f>
        <v/>
      </c>
      <c r="B88" s="102" t="str">
        <f>IFERROR(VLOOKUP($A88,'LISTADO COMPLETO'!$A$1:$I$1500,2,FALSE),"")</f>
        <v/>
      </c>
      <c r="C88" s="102" t="str">
        <f>IFERROR(VLOOKUP($A88,'LISTADO COMPLETO'!$A$1:$I$1500,3,FALSE),"")</f>
        <v/>
      </c>
      <c r="D88" s="102" t="str">
        <f>IFERROR(VLOOKUP($A88,'LISTADO COMPLETO'!$A$1:$I$1500,4,FALSE),"")</f>
        <v/>
      </c>
      <c r="E88" s="102" t="str">
        <f>IFERROR(VLOOKUP($A88,'LISTADO COMPLETO'!$A$1:$I$1500,5,FALSE),"")</f>
        <v/>
      </c>
      <c r="F88" s="102" t="str">
        <f>IFERROR(VLOOKUP($A88,'LISTADO COMPLETO'!$A$1:$I$1500,6,FALSE),"")</f>
        <v/>
      </c>
      <c r="G88" s="103" t="str">
        <f>IFERROR(VLOOKUP($A88,'LISTADO COMPLETO'!$A$1:$I$1500,7,FALSE),"")</f>
        <v/>
      </c>
      <c r="H88" s="104" t="str">
        <f>IFERROR(VLOOKUP($A88,'LISTADO COMPLETO'!$A$1:$I$1500,8,FALSE),"")</f>
        <v/>
      </c>
    </row>
    <row r="89" spans="1:8" ht="20.100000000000001" customHeight="1">
      <c r="A89" s="101" t="str">
        <f>IF('LISTADO COMPLETO'!T88&gt;0,'LISTADO COMPLETO'!T88,"")</f>
        <v/>
      </c>
      <c r="B89" s="102" t="str">
        <f>IFERROR(VLOOKUP($A89,'LISTADO COMPLETO'!$A$1:$I$1500,2,FALSE),"")</f>
        <v/>
      </c>
      <c r="C89" s="102" t="str">
        <f>IFERROR(VLOOKUP($A89,'LISTADO COMPLETO'!$A$1:$I$1500,3,FALSE),"")</f>
        <v/>
      </c>
      <c r="D89" s="102" t="str">
        <f>IFERROR(VLOOKUP($A89,'LISTADO COMPLETO'!$A$1:$I$1500,4,FALSE),"")</f>
        <v/>
      </c>
      <c r="E89" s="102" t="str">
        <f>IFERROR(VLOOKUP($A89,'LISTADO COMPLETO'!$A$1:$I$1500,5,FALSE),"")</f>
        <v/>
      </c>
      <c r="F89" s="102" t="str">
        <f>IFERROR(VLOOKUP($A89,'LISTADO COMPLETO'!$A$1:$I$1500,6,FALSE),"")</f>
        <v/>
      </c>
      <c r="G89" s="103" t="str">
        <f>IFERROR(VLOOKUP($A89,'LISTADO COMPLETO'!$A$1:$I$1500,7,FALSE),"")</f>
        <v/>
      </c>
      <c r="H89" s="104" t="str">
        <f>IFERROR(VLOOKUP($A89,'LISTADO COMPLETO'!$A$1:$I$1500,8,FALSE),"")</f>
        <v/>
      </c>
    </row>
    <row r="90" spans="1:8" ht="20.100000000000001" customHeight="1">
      <c r="A90" s="101" t="str">
        <f>IF('LISTADO COMPLETO'!T89&gt;0,'LISTADO COMPLETO'!T89,"")</f>
        <v/>
      </c>
      <c r="B90" s="102" t="str">
        <f>IFERROR(VLOOKUP($A90,'LISTADO COMPLETO'!$A$1:$I$1500,2,FALSE),"")</f>
        <v/>
      </c>
      <c r="C90" s="102" t="str">
        <f>IFERROR(VLOOKUP($A90,'LISTADO COMPLETO'!$A$1:$I$1500,3,FALSE),"")</f>
        <v/>
      </c>
      <c r="D90" s="102" t="str">
        <f>IFERROR(VLOOKUP($A90,'LISTADO COMPLETO'!$A$1:$I$1500,4,FALSE),"")</f>
        <v/>
      </c>
      <c r="E90" s="102" t="str">
        <f>IFERROR(VLOOKUP($A90,'LISTADO COMPLETO'!$A$1:$I$1500,5,FALSE),"")</f>
        <v/>
      </c>
      <c r="F90" s="102" t="str">
        <f>IFERROR(VLOOKUP($A90,'LISTADO COMPLETO'!$A$1:$I$1500,6,FALSE),"")</f>
        <v/>
      </c>
      <c r="G90" s="103" t="str">
        <f>IFERROR(VLOOKUP($A90,'LISTADO COMPLETO'!$A$1:$I$1500,7,FALSE),"")</f>
        <v/>
      </c>
      <c r="H90" s="104" t="str">
        <f>IFERROR(VLOOKUP($A90,'LISTADO COMPLETO'!$A$1:$I$1500,8,FALSE),"")</f>
        <v/>
      </c>
    </row>
    <row r="91" spans="1:8" ht="20.100000000000001" customHeight="1">
      <c r="A91" s="101" t="str">
        <f>IF('LISTADO COMPLETO'!T90&gt;0,'LISTADO COMPLETO'!T90,"")</f>
        <v/>
      </c>
      <c r="B91" s="102" t="str">
        <f>IFERROR(VLOOKUP($A91,'LISTADO COMPLETO'!$A$1:$I$1500,2,FALSE),"")</f>
        <v/>
      </c>
      <c r="C91" s="102" t="str">
        <f>IFERROR(VLOOKUP($A91,'LISTADO COMPLETO'!$A$1:$I$1500,3,FALSE),"")</f>
        <v/>
      </c>
      <c r="D91" s="102" t="str">
        <f>IFERROR(VLOOKUP($A91,'LISTADO COMPLETO'!$A$1:$I$1500,4,FALSE),"")</f>
        <v/>
      </c>
      <c r="E91" s="102" t="str">
        <f>IFERROR(VLOOKUP($A91,'LISTADO COMPLETO'!$A$1:$I$1500,5,FALSE),"")</f>
        <v/>
      </c>
      <c r="F91" s="102" t="str">
        <f>IFERROR(VLOOKUP($A91,'LISTADO COMPLETO'!$A$1:$I$1500,6,FALSE),"")</f>
        <v/>
      </c>
      <c r="G91" s="103" t="str">
        <f>IFERROR(VLOOKUP($A91,'LISTADO COMPLETO'!$A$1:$I$1500,7,FALSE),"")</f>
        <v/>
      </c>
      <c r="H91" s="104" t="str">
        <f>IFERROR(VLOOKUP($A91,'LISTADO COMPLETO'!$A$1:$I$1500,8,FALSE),"")</f>
        <v/>
      </c>
    </row>
    <row r="92" spans="1:8" ht="20.100000000000001" customHeight="1">
      <c r="A92" s="101" t="str">
        <f>IF('LISTADO COMPLETO'!T91&gt;0,'LISTADO COMPLETO'!T91,"")</f>
        <v/>
      </c>
      <c r="B92" s="102" t="str">
        <f>IFERROR(VLOOKUP($A92,'LISTADO COMPLETO'!$A$1:$I$1500,2,FALSE),"")</f>
        <v/>
      </c>
      <c r="C92" s="102" t="str">
        <f>IFERROR(VLOOKUP($A92,'LISTADO COMPLETO'!$A$1:$I$1500,3,FALSE),"")</f>
        <v/>
      </c>
      <c r="D92" s="102" t="str">
        <f>IFERROR(VLOOKUP($A92,'LISTADO COMPLETO'!$A$1:$I$1500,4,FALSE),"")</f>
        <v/>
      </c>
      <c r="E92" s="102" t="str">
        <f>IFERROR(VLOOKUP($A92,'LISTADO COMPLETO'!$A$1:$I$1500,5,FALSE),"")</f>
        <v/>
      </c>
      <c r="F92" s="102" t="str">
        <f>IFERROR(VLOOKUP($A92,'LISTADO COMPLETO'!$A$1:$I$1500,6,FALSE),"")</f>
        <v/>
      </c>
      <c r="G92" s="103" t="str">
        <f>IFERROR(VLOOKUP($A92,'LISTADO COMPLETO'!$A$1:$I$1500,7,FALSE),"")</f>
        <v/>
      </c>
      <c r="H92" s="104" t="str">
        <f>IFERROR(VLOOKUP($A92,'LISTADO COMPLETO'!$A$1:$I$1500,8,FALSE),"")</f>
        <v/>
      </c>
    </row>
    <row r="93" spans="1:8" ht="20.100000000000001" customHeight="1">
      <c r="A93" s="101" t="str">
        <f>IF('LISTADO COMPLETO'!T92&gt;0,'LISTADO COMPLETO'!T92,"")</f>
        <v/>
      </c>
      <c r="B93" s="102" t="str">
        <f>IFERROR(VLOOKUP($A93,'LISTADO COMPLETO'!$A$1:$I$1500,2,FALSE),"")</f>
        <v/>
      </c>
      <c r="C93" s="102" t="str">
        <f>IFERROR(VLOOKUP($A93,'LISTADO COMPLETO'!$A$1:$I$1500,3,FALSE),"")</f>
        <v/>
      </c>
      <c r="D93" s="102" t="str">
        <f>IFERROR(VLOOKUP($A93,'LISTADO COMPLETO'!$A$1:$I$1500,4,FALSE),"")</f>
        <v/>
      </c>
      <c r="E93" s="102" t="str">
        <f>IFERROR(VLOOKUP($A93,'LISTADO COMPLETO'!$A$1:$I$1500,5,FALSE),"")</f>
        <v/>
      </c>
      <c r="F93" s="102" t="str">
        <f>IFERROR(VLOOKUP($A93,'LISTADO COMPLETO'!$A$1:$I$1500,6,FALSE),"")</f>
        <v/>
      </c>
      <c r="G93" s="103" t="str">
        <f>IFERROR(VLOOKUP($A93,'LISTADO COMPLETO'!$A$1:$I$1500,7,FALSE),"")</f>
        <v/>
      </c>
      <c r="H93" s="104" t="str">
        <f>IFERROR(VLOOKUP($A93,'LISTADO COMPLETO'!$A$1:$I$1500,8,FALSE),"")</f>
        <v/>
      </c>
    </row>
    <row r="94" spans="1:8" ht="20.100000000000001" customHeight="1">
      <c r="A94" s="101" t="str">
        <f>IF('LISTADO COMPLETO'!T93&gt;0,'LISTADO COMPLETO'!T93,"")</f>
        <v/>
      </c>
      <c r="B94" s="102" t="str">
        <f>IFERROR(VLOOKUP($A94,'LISTADO COMPLETO'!$A$1:$I$1500,2,FALSE),"")</f>
        <v/>
      </c>
      <c r="C94" s="102" t="str">
        <f>IFERROR(VLOOKUP($A94,'LISTADO COMPLETO'!$A$1:$I$1500,3,FALSE),"")</f>
        <v/>
      </c>
      <c r="D94" s="102" t="str">
        <f>IFERROR(VLOOKUP($A94,'LISTADO COMPLETO'!$A$1:$I$1500,4,FALSE),"")</f>
        <v/>
      </c>
      <c r="E94" s="102" t="str">
        <f>IFERROR(VLOOKUP($A94,'LISTADO COMPLETO'!$A$1:$I$1500,5,FALSE),"")</f>
        <v/>
      </c>
      <c r="F94" s="102" t="str">
        <f>IFERROR(VLOOKUP($A94,'LISTADO COMPLETO'!$A$1:$I$1500,6,FALSE),"")</f>
        <v/>
      </c>
      <c r="G94" s="103" t="str">
        <f>IFERROR(VLOOKUP($A94,'LISTADO COMPLETO'!$A$1:$I$1500,7,FALSE),"")</f>
        <v/>
      </c>
      <c r="H94" s="104" t="str">
        <f>IFERROR(VLOOKUP($A94,'LISTADO COMPLETO'!$A$1:$I$1500,8,FALSE),"")</f>
        <v/>
      </c>
    </row>
    <row r="95" spans="1:8" ht="20.100000000000001" customHeight="1">
      <c r="A95" s="101" t="str">
        <f>IF('LISTADO COMPLETO'!T94&gt;0,'LISTADO COMPLETO'!T94,"")</f>
        <v/>
      </c>
      <c r="B95" s="102" t="str">
        <f>IFERROR(VLOOKUP($A95,'LISTADO COMPLETO'!$A$1:$I$1500,2,FALSE),"")</f>
        <v/>
      </c>
      <c r="C95" s="102" t="str">
        <f>IFERROR(VLOOKUP($A95,'LISTADO COMPLETO'!$A$1:$I$1500,3,FALSE),"")</f>
        <v/>
      </c>
      <c r="D95" s="102" t="str">
        <f>IFERROR(VLOOKUP($A95,'LISTADO COMPLETO'!$A$1:$I$1500,4,FALSE),"")</f>
        <v/>
      </c>
      <c r="E95" s="102" t="str">
        <f>IFERROR(VLOOKUP($A95,'LISTADO COMPLETO'!$A$1:$I$1500,5,FALSE),"")</f>
        <v/>
      </c>
      <c r="F95" s="102" t="str">
        <f>IFERROR(VLOOKUP($A95,'LISTADO COMPLETO'!$A$1:$I$1500,6,FALSE),"")</f>
        <v/>
      </c>
      <c r="G95" s="103" t="str">
        <f>IFERROR(VLOOKUP($A95,'LISTADO COMPLETO'!$A$1:$I$1500,7,FALSE),"")</f>
        <v/>
      </c>
      <c r="H95" s="104" t="str">
        <f>IFERROR(VLOOKUP($A95,'LISTADO COMPLETO'!$A$1:$I$1500,8,FALSE),"")</f>
        <v/>
      </c>
    </row>
    <row r="96" spans="1:8" ht="20.100000000000001" customHeight="1">
      <c r="A96" s="101" t="str">
        <f>IF('LISTADO COMPLETO'!T95&gt;0,'LISTADO COMPLETO'!T95,"")</f>
        <v/>
      </c>
      <c r="B96" s="102" t="str">
        <f>IFERROR(VLOOKUP($A96,'LISTADO COMPLETO'!$A$1:$I$1500,2,FALSE),"")</f>
        <v/>
      </c>
      <c r="C96" s="102" t="str">
        <f>IFERROR(VLOOKUP($A96,'LISTADO COMPLETO'!$A$1:$I$1500,3,FALSE),"")</f>
        <v/>
      </c>
      <c r="D96" s="102" t="str">
        <f>IFERROR(VLOOKUP($A96,'LISTADO COMPLETO'!$A$1:$I$1500,4,FALSE),"")</f>
        <v/>
      </c>
      <c r="E96" s="102" t="str">
        <f>IFERROR(VLOOKUP($A96,'LISTADO COMPLETO'!$A$1:$I$1500,5,FALSE),"")</f>
        <v/>
      </c>
      <c r="F96" s="102" t="str">
        <f>IFERROR(VLOOKUP($A96,'LISTADO COMPLETO'!$A$1:$I$1500,6,FALSE),"")</f>
        <v/>
      </c>
      <c r="G96" s="103" t="str">
        <f>IFERROR(VLOOKUP($A96,'LISTADO COMPLETO'!$A$1:$I$1500,7,FALSE),"")</f>
        <v/>
      </c>
      <c r="H96" s="104" t="str">
        <f>IFERROR(VLOOKUP($A96,'LISTADO COMPLETO'!$A$1:$I$1500,8,FALSE),"")</f>
        <v/>
      </c>
    </row>
    <row r="97" spans="1:8" ht="20.100000000000001" customHeight="1">
      <c r="A97" s="101" t="str">
        <f>IF('LISTADO COMPLETO'!T96&gt;0,'LISTADO COMPLETO'!T96,"")</f>
        <v/>
      </c>
      <c r="B97" s="102" t="str">
        <f>IFERROR(VLOOKUP($A97,'LISTADO COMPLETO'!$A$1:$I$1500,2,FALSE),"")</f>
        <v/>
      </c>
      <c r="C97" s="102" t="str">
        <f>IFERROR(VLOOKUP($A97,'LISTADO COMPLETO'!$A$1:$I$1500,3,FALSE),"")</f>
        <v/>
      </c>
      <c r="D97" s="102" t="str">
        <f>IFERROR(VLOOKUP($A97,'LISTADO COMPLETO'!$A$1:$I$1500,4,FALSE),"")</f>
        <v/>
      </c>
      <c r="E97" s="102" t="str">
        <f>IFERROR(VLOOKUP($A97,'LISTADO COMPLETO'!$A$1:$I$1500,5,FALSE),"")</f>
        <v/>
      </c>
      <c r="F97" s="102" t="str">
        <f>IFERROR(VLOOKUP($A97,'LISTADO COMPLETO'!$A$1:$I$1500,6,FALSE),"")</f>
        <v/>
      </c>
      <c r="G97" s="103" t="str">
        <f>IFERROR(VLOOKUP($A97,'LISTADO COMPLETO'!$A$1:$I$1500,7,FALSE),"")</f>
        <v/>
      </c>
      <c r="H97" s="104" t="str">
        <f>IFERROR(VLOOKUP($A97,'LISTADO COMPLETO'!$A$1:$I$1500,8,FALSE),"")</f>
        <v/>
      </c>
    </row>
    <row r="98" spans="1:8" ht="20.100000000000001" customHeight="1">
      <c r="A98" s="101" t="str">
        <f>IF('LISTADO COMPLETO'!T97&gt;0,'LISTADO COMPLETO'!T97,"")</f>
        <v/>
      </c>
      <c r="B98" s="102" t="str">
        <f>IFERROR(VLOOKUP($A98,'LISTADO COMPLETO'!$A$1:$I$1500,2,FALSE),"")</f>
        <v/>
      </c>
      <c r="C98" s="102" t="str">
        <f>IFERROR(VLOOKUP($A98,'LISTADO COMPLETO'!$A$1:$I$1500,3,FALSE),"")</f>
        <v/>
      </c>
      <c r="D98" s="102" t="str">
        <f>IFERROR(VLOOKUP($A98,'LISTADO COMPLETO'!$A$1:$I$1500,4,FALSE),"")</f>
        <v/>
      </c>
      <c r="E98" s="102" t="str">
        <f>IFERROR(VLOOKUP($A98,'LISTADO COMPLETO'!$A$1:$I$1500,5,FALSE),"")</f>
        <v/>
      </c>
      <c r="F98" s="102" t="str">
        <f>IFERROR(VLOOKUP($A98,'LISTADO COMPLETO'!$A$1:$I$1500,6,FALSE),"")</f>
        <v/>
      </c>
      <c r="G98" s="103" t="str">
        <f>IFERROR(VLOOKUP($A98,'LISTADO COMPLETO'!$A$1:$I$1500,7,FALSE),"")</f>
        <v/>
      </c>
      <c r="H98" s="104" t="str">
        <f>IFERROR(VLOOKUP($A98,'LISTADO COMPLETO'!$A$1:$I$1500,8,FALSE),"")</f>
        <v/>
      </c>
    </row>
    <row r="99" spans="1:8" ht="20.100000000000001" customHeight="1">
      <c r="A99" s="101" t="str">
        <f>IF('LISTADO COMPLETO'!T98&gt;0,'LISTADO COMPLETO'!T98,"")</f>
        <v/>
      </c>
      <c r="B99" s="102" t="str">
        <f>IFERROR(VLOOKUP($A99,'LISTADO COMPLETO'!$A$1:$I$1500,2,FALSE),"")</f>
        <v/>
      </c>
      <c r="C99" s="102" t="str">
        <f>IFERROR(VLOOKUP($A99,'LISTADO COMPLETO'!$A$1:$I$1500,3,FALSE),"")</f>
        <v/>
      </c>
      <c r="D99" s="102" t="str">
        <f>IFERROR(VLOOKUP($A99,'LISTADO COMPLETO'!$A$1:$I$1500,4,FALSE),"")</f>
        <v/>
      </c>
      <c r="E99" s="102" t="str">
        <f>IFERROR(VLOOKUP($A99,'LISTADO COMPLETO'!$A$1:$I$1500,5,FALSE),"")</f>
        <v/>
      </c>
      <c r="F99" s="102" t="str">
        <f>IFERROR(VLOOKUP($A99,'LISTADO COMPLETO'!$A$1:$I$1500,6,FALSE),"")</f>
        <v/>
      </c>
      <c r="G99" s="103" t="str">
        <f>IFERROR(VLOOKUP($A99,'LISTADO COMPLETO'!$A$1:$I$1500,7,FALSE),"")</f>
        <v/>
      </c>
      <c r="H99" s="104" t="str">
        <f>IFERROR(VLOOKUP($A99,'LISTADO COMPLETO'!$A$1:$I$1500,8,FALSE),"")</f>
        <v/>
      </c>
    </row>
    <row r="100" spans="1:8" ht="20.100000000000001" customHeight="1">
      <c r="A100" s="101" t="str">
        <f>IF('LISTADO COMPLETO'!T99&gt;0,'LISTADO COMPLETO'!T99,"")</f>
        <v/>
      </c>
      <c r="B100" s="102" t="str">
        <f>IFERROR(VLOOKUP($A100,'LISTADO COMPLETO'!$A$1:$I$1500,2,FALSE),"")</f>
        <v/>
      </c>
      <c r="C100" s="102" t="str">
        <f>IFERROR(VLOOKUP($A100,'LISTADO COMPLETO'!$A$1:$I$1500,3,FALSE),"")</f>
        <v/>
      </c>
      <c r="D100" s="102" t="str">
        <f>IFERROR(VLOOKUP($A100,'LISTADO COMPLETO'!$A$1:$I$1500,4,FALSE),"")</f>
        <v/>
      </c>
      <c r="E100" s="102" t="str">
        <f>IFERROR(VLOOKUP($A100,'LISTADO COMPLETO'!$A$1:$I$1500,5,FALSE),"")</f>
        <v/>
      </c>
      <c r="F100" s="102" t="str">
        <f>IFERROR(VLOOKUP($A100,'LISTADO COMPLETO'!$A$1:$I$1500,6,FALSE),"")</f>
        <v/>
      </c>
      <c r="G100" s="103" t="str">
        <f>IFERROR(VLOOKUP($A100,'LISTADO COMPLETO'!$A$1:$I$1500,7,FALSE),"")</f>
        <v/>
      </c>
      <c r="H100" s="104" t="str">
        <f>IFERROR(VLOOKUP($A100,'LISTADO COMPLETO'!$A$1:$I$1500,8,FALSE),"")</f>
        <v/>
      </c>
    </row>
    <row r="101" spans="1:8" ht="20.100000000000001" customHeight="1">
      <c r="A101" s="101" t="str">
        <f>IF('LISTADO COMPLETO'!T100&gt;0,'LISTADO COMPLETO'!T100,"")</f>
        <v/>
      </c>
      <c r="B101" s="102" t="str">
        <f>IFERROR(VLOOKUP($A101,'LISTADO COMPLETO'!$A$1:$I$1500,2,FALSE),"")</f>
        <v/>
      </c>
      <c r="C101" s="102" t="str">
        <f>IFERROR(VLOOKUP($A101,'LISTADO COMPLETO'!$A$1:$I$1500,3,FALSE),"")</f>
        <v/>
      </c>
      <c r="D101" s="102" t="str">
        <f>IFERROR(VLOOKUP($A101,'LISTADO COMPLETO'!$A$1:$I$1500,4,FALSE),"")</f>
        <v/>
      </c>
      <c r="E101" s="102" t="str">
        <f>IFERROR(VLOOKUP($A101,'LISTADO COMPLETO'!$A$1:$I$1500,5,FALSE),"")</f>
        <v/>
      </c>
      <c r="F101" s="102" t="str">
        <f>IFERROR(VLOOKUP($A101,'LISTADO COMPLETO'!$A$1:$I$1500,6,FALSE),"")</f>
        <v/>
      </c>
      <c r="G101" s="103" t="str">
        <f>IFERROR(VLOOKUP($A101,'LISTADO COMPLETO'!$A$1:$I$1500,7,FALSE),"")</f>
        <v/>
      </c>
      <c r="H101" s="104" t="str">
        <f>IFERROR(VLOOKUP($A101,'LISTADO COMPLETO'!$A$1:$I$1500,8,FALSE),"")</f>
        <v/>
      </c>
    </row>
    <row r="102" spans="1:8" ht="20.100000000000001" customHeight="1">
      <c r="A102" s="101" t="str">
        <f>IF('LISTADO COMPLETO'!T101&gt;0,'LISTADO COMPLETO'!T101,"")</f>
        <v/>
      </c>
      <c r="B102" s="102" t="str">
        <f>IFERROR(VLOOKUP($A102,'LISTADO COMPLETO'!$A$1:$I$1500,2,FALSE),"")</f>
        <v/>
      </c>
      <c r="C102" s="102" t="str">
        <f>IFERROR(VLOOKUP($A102,'LISTADO COMPLETO'!$A$1:$I$1500,3,FALSE),"")</f>
        <v/>
      </c>
      <c r="D102" s="102" t="str">
        <f>IFERROR(VLOOKUP($A102,'LISTADO COMPLETO'!$A$1:$I$1500,4,FALSE),"")</f>
        <v/>
      </c>
      <c r="E102" s="102" t="str">
        <f>IFERROR(VLOOKUP($A102,'LISTADO COMPLETO'!$A$1:$I$1500,5,FALSE),"")</f>
        <v/>
      </c>
      <c r="F102" s="102" t="str">
        <f>IFERROR(VLOOKUP($A102,'LISTADO COMPLETO'!$A$1:$I$1500,6,FALSE),"")</f>
        <v/>
      </c>
      <c r="G102" s="103" t="str">
        <f>IFERROR(VLOOKUP($A102,'LISTADO COMPLETO'!$A$1:$I$1500,7,FALSE),"")</f>
        <v/>
      </c>
      <c r="H102" s="104" t="str">
        <f>IFERROR(VLOOKUP($A102,'LISTADO COMPLETO'!$A$1:$I$1500,8,FALSE),"")</f>
        <v/>
      </c>
    </row>
    <row r="103" spans="1:8" ht="20.100000000000001" customHeight="1">
      <c r="A103" s="101" t="str">
        <f>IF('LISTADO COMPLETO'!T102&gt;0,'LISTADO COMPLETO'!T102,"")</f>
        <v/>
      </c>
      <c r="B103" s="102" t="str">
        <f>IFERROR(VLOOKUP($A103,'LISTADO COMPLETO'!$A$1:$I$1500,2,FALSE),"")</f>
        <v/>
      </c>
      <c r="C103" s="102" t="str">
        <f>IFERROR(VLOOKUP($A103,'LISTADO COMPLETO'!$A$1:$I$1500,3,FALSE),"")</f>
        <v/>
      </c>
      <c r="D103" s="102" t="str">
        <f>IFERROR(VLOOKUP($A103,'LISTADO COMPLETO'!$A$1:$I$1500,4,FALSE),"")</f>
        <v/>
      </c>
      <c r="E103" s="102" t="str">
        <f>IFERROR(VLOOKUP($A103,'LISTADO COMPLETO'!$A$1:$I$1500,5,FALSE),"")</f>
        <v/>
      </c>
      <c r="F103" s="102" t="str">
        <f>IFERROR(VLOOKUP($A103,'LISTADO COMPLETO'!$A$1:$I$1500,6,FALSE),"")</f>
        <v/>
      </c>
      <c r="G103" s="103" t="str">
        <f>IFERROR(VLOOKUP($A103,'LISTADO COMPLETO'!$A$1:$I$1500,7,FALSE),"")</f>
        <v/>
      </c>
      <c r="H103" s="104" t="str">
        <f>IFERROR(VLOOKUP($A103,'LISTADO COMPLETO'!$A$1:$I$1500,8,FALSE),"")</f>
        <v/>
      </c>
    </row>
    <row r="104" spans="1:8" ht="20.100000000000001" customHeight="1">
      <c r="A104" s="101" t="str">
        <f>IF('LISTADO COMPLETO'!T103&gt;0,'LISTADO COMPLETO'!T103,"")</f>
        <v/>
      </c>
      <c r="B104" s="102" t="str">
        <f>IFERROR(VLOOKUP($A104,'LISTADO COMPLETO'!$A$1:$I$1500,2,FALSE),"")</f>
        <v/>
      </c>
      <c r="C104" s="102" t="str">
        <f>IFERROR(VLOOKUP($A104,'LISTADO COMPLETO'!$A$1:$I$1500,3,FALSE),"")</f>
        <v/>
      </c>
      <c r="D104" s="102" t="str">
        <f>IFERROR(VLOOKUP($A104,'LISTADO COMPLETO'!$A$1:$I$1500,4,FALSE),"")</f>
        <v/>
      </c>
      <c r="E104" s="102" t="str">
        <f>IFERROR(VLOOKUP($A104,'LISTADO COMPLETO'!$A$1:$I$1500,5,FALSE),"")</f>
        <v/>
      </c>
      <c r="F104" s="102" t="str">
        <f>IFERROR(VLOOKUP($A104,'LISTADO COMPLETO'!$A$1:$I$1500,6,FALSE),"")</f>
        <v/>
      </c>
      <c r="G104" s="103" t="str">
        <f>IFERROR(VLOOKUP($A104,'LISTADO COMPLETO'!$A$1:$I$1500,7,FALSE),"")</f>
        <v/>
      </c>
      <c r="H104" s="104" t="str">
        <f>IFERROR(VLOOKUP($A104,'LISTADO COMPLETO'!$A$1:$I$1500,8,FALSE),"")</f>
        <v/>
      </c>
    </row>
    <row r="105" spans="1:8" ht="20.100000000000001" customHeight="1">
      <c r="A105" s="101" t="str">
        <f>IF('LISTADO COMPLETO'!T104&gt;0,'LISTADO COMPLETO'!T104,"")</f>
        <v/>
      </c>
      <c r="B105" s="102" t="str">
        <f>IFERROR(VLOOKUP($A105,'LISTADO COMPLETO'!$A$1:$I$1500,2,FALSE),"")</f>
        <v/>
      </c>
      <c r="C105" s="102" t="str">
        <f>IFERROR(VLOOKUP($A105,'LISTADO COMPLETO'!$A$1:$I$1500,3,FALSE),"")</f>
        <v/>
      </c>
      <c r="D105" s="102" t="str">
        <f>IFERROR(VLOOKUP($A105,'LISTADO COMPLETO'!$A$1:$I$1500,4,FALSE),"")</f>
        <v/>
      </c>
      <c r="E105" s="102" t="str">
        <f>IFERROR(VLOOKUP($A105,'LISTADO COMPLETO'!$A$1:$I$1500,5,FALSE),"")</f>
        <v/>
      </c>
      <c r="F105" s="102" t="str">
        <f>IFERROR(VLOOKUP($A105,'LISTADO COMPLETO'!$A$1:$I$1500,6,FALSE),"")</f>
        <v/>
      </c>
      <c r="G105" s="103" t="str">
        <f>IFERROR(VLOOKUP($A105,'LISTADO COMPLETO'!$A$1:$I$1500,7,FALSE),"")</f>
        <v/>
      </c>
      <c r="H105" s="104" t="str">
        <f>IFERROR(VLOOKUP($A105,'LISTADO COMPLETO'!$A$1:$I$1500,8,FALSE),"")</f>
        <v/>
      </c>
    </row>
    <row r="106" spans="1:8" ht="20.100000000000001" customHeight="1">
      <c r="A106" s="101" t="str">
        <f>IF('LISTADO COMPLETO'!T105&gt;0,'LISTADO COMPLETO'!T105,"")</f>
        <v/>
      </c>
      <c r="B106" s="102" t="str">
        <f>IFERROR(VLOOKUP($A106,'LISTADO COMPLETO'!$A$1:$I$1500,2,FALSE),"")</f>
        <v/>
      </c>
      <c r="C106" s="102" t="str">
        <f>IFERROR(VLOOKUP($A106,'LISTADO COMPLETO'!$A$1:$I$1500,3,FALSE),"")</f>
        <v/>
      </c>
      <c r="D106" s="102" t="str">
        <f>IFERROR(VLOOKUP($A106,'LISTADO COMPLETO'!$A$1:$I$1500,4,FALSE),"")</f>
        <v/>
      </c>
      <c r="E106" s="102" t="str">
        <f>IFERROR(VLOOKUP($A106,'LISTADO COMPLETO'!$A$1:$I$1500,5,FALSE),"")</f>
        <v/>
      </c>
      <c r="F106" s="102" t="str">
        <f>IFERROR(VLOOKUP($A106,'LISTADO COMPLETO'!$A$1:$I$1500,6,FALSE),"")</f>
        <v/>
      </c>
      <c r="G106" s="103" t="str">
        <f>IFERROR(VLOOKUP($A106,'LISTADO COMPLETO'!$A$1:$I$1500,7,FALSE),"")</f>
        <v/>
      </c>
      <c r="H106" s="104" t="str">
        <f>IFERROR(VLOOKUP($A106,'LISTADO COMPLETO'!$A$1:$I$1500,8,FALSE),"")</f>
        <v/>
      </c>
    </row>
    <row r="107" spans="1:8" ht="20.100000000000001" customHeight="1">
      <c r="A107" s="101" t="str">
        <f>IF('LISTADO COMPLETO'!T106&gt;0,'LISTADO COMPLETO'!T106,"")</f>
        <v/>
      </c>
      <c r="B107" s="102" t="str">
        <f>IFERROR(VLOOKUP($A107,'LISTADO COMPLETO'!$A$1:$I$1500,2,FALSE),"")</f>
        <v/>
      </c>
      <c r="C107" s="102" t="str">
        <f>IFERROR(VLOOKUP($A107,'LISTADO COMPLETO'!$A$1:$I$1500,3,FALSE),"")</f>
        <v/>
      </c>
      <c r="D107" s="102" t="str">
        <f>IFERROR(VLOOKUP($A107,'LISTADO COMPLETO'!$A$1:$I$1500,4,FALSE),"")</f>
        <v/>
      </c>
      <c r="E107" s="102" t="str">
        <f>IFERROR(VLOOKUP($A107,'LISTADO COMPLETO'!$A$1:$I$1500,5,FALSE),"")</f>
        <v/>
      </c>
      <c r="F107" s="102" t="str">
        <f>IFERROR(VLOOKUP($A107,'LISTADO COMPLETO'!$A$1:$I$1500,6,FALSE),"")</f>
        <v/>
      </c>
      <c r="G107" s="103" t="str">
        <f>IFERROR(VLOOKUP($A107,'LISTADO COMPLETO'!$A$1:$I$1500,7,FALSE),"")</f>
        <v/>
      </c>
      <c r="H107" s="104" t="str">
        <f>IFERROR(VLOOKUP($A107,'LISTADO COMPLETO'!$A$1:$I$1500,8,FALSE),"")</f>
        <v/>
      </c>
    </row>
    <row r="108" spans="1:8" ht="20.100000000000001" customHeight="1">
      <c r="A108" s="101" t="str">
        <f>IF('LISTADO COMPLETO'!T107&gt;0,'LISTADO COMPLETO'!T107,"")</f>
        <v/>
      </c>
      <c r="B108" s="102" t="str">
        <f>IFERROR(VLOOKUP($A108,'LISTADO COMPLETO'!$A$1:$I$1500,2,FALSE),"")</f>
        <v/>
      </c>
      <c r="C108" s="102" t="str">
        <f>IFERROR(VLOOKUP($A108,'LISTADO COMPLETO'!$A$1:$I$1500,3,FALSE),"")</f>
        <v/>
      </c>
      <c r="D108" s="102" t="str">
        <f>IFERROR(VLOOKUP($A108,'LISTADO COMPLETO'!$A$1:$I$1500,4,FALSE),"")</f>
        <v/>
      </c>
      <c r="E108" s="102" t="str">
        <f>IFERROR(VLOOKUP($A108,'LISTADO COMPLETO'!$A$1:$I$1500,5,FALSE),"")</f>
        <v/>
      </c>
      <c r="F108" s="102" t="str">
        <f>IFERROR(VLOOKUP($A108,'LISTADO COMPLETO'!$A$1:$I$1500,6,FALSE),"")</f>
        <v/>
      </c>
      <c r="G108" s="103" t="str">
        <f>IFERROR(VLOOKUP($A108,'LISTADO COMPLETO'!$A$1:$I$1500,7,FALSE),"")</f>
        <v/>
      </c>
      <c r="H108" s="104" t="str">
        <f>IFERROR(VLOOKUP($A108,'LISTADO COMPLETO'!$A$1:$I$1500,8,FALSE),"")</f>
        <v/>
      </c>
    </row>
    <row r="109" spans="1:8" ht="20.100000000000001" customHeight="1">
      <c r="A109" s="101" t="str">
        <f>IF('LISTADO COMPLETO'!T108&gt;0,'LISTADO COMPLETO'!T108,"")</f>
        <v/>
      </c>
      <c r="B109" s="102" t="str">
        <f>IFERROR(VLOOKUP($A109,'LISTADO COMPLETO'!$A$1:$I$1500,2,FALSE),"")</f>
        <v/>
      </c>
      <c r="C109" s="102" t="str">
        <f>IFERROR(VLOOKUP($A109,'LISTADO COMPLETO'!$A$1:$I$1500,3,FALSE),"")</f>
        <v/>
      </c>
      <c r="D109" s="102" t="str">
        <f>IFERROR(VLOOKUP($A109,'LISTADO COMPLETO'!$A$1:$I$1500,4,FALSE),"")</f>
        <v/>
      </c>
      <c r="E109" s="102" t="str">
        <f>IFERROR(VLOOKUP($A109,'LISTADO COMPLETO'!$A$1:$I$1500,5,FALSE),"")</f>
        <v/>
      </c>
      <c r="F109" s="102" t="str">
        <f>IFERROR(VLOOKUP($A109,'LISTADO COMPLETO'!$A$1:$I$1500,6,FALSE),"")</f>
        <v/>
      </c>
      <c r="G109" s="103" t="str">
        <f>IFERROR(VLOOKUP($A109,'LISTADO COMPLETO'!$A$1:$I$1500,7,FALSE),"")</f>
        <v/>
      </c>
      <c r="H109" s="104" t="str">
        <f>IFERROR(VLOOKUP($A109,'LISTADO COMPLETO'!$A$1:$I$1500,8,FALSE),"")</f>
        <v/>
      </c>
    </row>
    <row r="110" spans="1:8" ht="20.100000000000001" customHeight="1">
      <c r="A110" s="101" t="str">
        <f>IF('LISTADO COMPLETO'!T109&gt;0,'LISTADO COMPLETO'!T109,"")</f>
        <v/>
      </c>
      <c r="B110" s="102" t="str">
        <f>IFERROR(VLOOKUP($A110,'LISTADO COMPLETO'!$A$1:$I$1500,2,FALSE),"")</f>
        <v/>
      </c>
      <c r="C110" s="102" t="str">
        <f>IFERROR(VLOOKUP($A110,'LISTADO COMPLETO'!$A$1:$I$1500,3,FALSE),"")</f>
        <v/>
      </c>
      <c r="D110" s="102" t="str">
        <f>IFERROR(VLOOKUP($A110,'LISTADO COMPLETO'!$A$1:$I$1500,4,FALSE),"")</f>
        <v/>
      </c>
      <c r="E110" s="102" t="str">
        <f>IFERROR(VLOOKUP($A110,'LISTADO COMPLETO'!$A$1:$I$1500,5,FALSE),"")</f>
        <v/>
      </c>
      <c r="F110" s="102" t="str">
        <f>IFERROR(VLOOKUP($A110,'LISTADO COMPLETO'!$A$1:$I$1500,6,FALSE),"")</f>
        <v/>
      </c>
      <c r="G110" s="103" t="str">
        <f>IFERROR(VLOOKUP($A110,'LISTADO COMPLETO'!$A$1:$I$1500,7,FALSE),"")</f>
        <v/>
      </c>
      <c r="H110" s="104" t="str">
        <f>IFERROR(VLOOKUP($A110,'LISTADO COMPLETO'!$A$1:$I$1500,8,FALSE),"")</f>
        <v/>
      </c>
    </row>
    <row r="111" spans="1:8" ht="20.100000000000001" customHeight="1">
      <c r="A111" s="101" t="str">
        <f>IF('LISTADO COMPLETO'!T110&gt;0,'LISTADO COMPLETO'!T110,"")</f>
        <v/>
      </c>
      <c r="B111" s="102" t="str">
        <f>IFERROR(VLOOKUP($A111,'LISTADO COMPLETO'!$A$1:$I$1500,2,FALSE),"")</f>
        <v/>
      </c>
      <c r="C111" s="102" t="str">
        <f>IFERROR(VLOOKUP($A111,'LISTADO COMPLETO'!$A$1:$I$1500,3,FALSE),"")</f>
        <v/>
      </c>
      <c r="D111" s="102" t="str">
        <f>IFERROR(VLOOKUP($A111,'LISTADO COMPLETO'!$A$1:$I$1500,4,FALSE),"")</f>
        <v/>
      </c>
      <c r="E111" s="102" t="str">
        <f>IFERROR(VLOOKUP($A111,'LISTADO COMPLETO'!$A$1:$I$1500,5,FALSE),"")</f>
        <v/>
      </c>
      <c r="F111" s="102" t="str">
        <f>IFERROR(VLOOKUP($A111,'LISTADO COMPLETO'!$A$1:$I$1500,6,FALSE),"")</f>
        <v/>
      </c>
      <c r="G111" s="103" t="str">
        <f>IFERROR(VLOOKUP($A111,'LISTADO COMPLETO'!$A$1:$I$1500,7,FALSE),"")</f>
        <v/>
      </c>
      <c r="H111" s="104" t="str">
        <f>IFERROR(VLOOKUP($A111,'LISTADO COMPLETO'!$A$1:$I$1500,8,FALSE),"")</f>
        <v/>
      </c>
    </row>
    <row r="112" spans="1:8" ht="20.100000000000001" customHeight="1">
      <c r="A112" s="101" t="str">
        <f>IF('LISTADO COMPLETO'!T111&gt;0,'LISTADO COMPLETO'!T111,"")</f>
        <v/>
      </c>
      <c r="B112" s="102" t="str">
        <f>IFERROR(VLOOKUP($A112,'LISTADO COMPLETO'!$A$1:$I$1500,2,FALSE),"")</f>
        <v/>
      </c>
      <c r="C112" s="102" t="str">
        <f>IFERROR(VLOOKUP($A112,'LISTADO COMPLETO'!$A$1:$I$1500,3,FALSE),"")</f>
        <v/>
      </c>
      <c r="D112" s="102" t="str">
        <f>IFERROR(VLOOKUP($A112,'LISTADO COMPLETO'!$A$1:$I$1500,4,FALSE),"")</f>
        <v/>
      </c>
      <c r="E112" s="102" t="str">
        <f>IFERROR(VLOOKUP($A112,'LISTADO COMPLETO'!$A$1:$I$1500,5,FALSE),"")</f>
        <v/>
      </c>
      <c r="F112" s="102" t="str">
        <f>IFERROR(VLOOKUP($A112,'LISTADO COMPLETO'!$A$1:$I$1500,6,FALSE),"")</f>
        <v/>
      </c>
      <c r="G112" s="103" t="str">
        <f>IFERROR(VLOOKUP($A112,'LISTADO COMPLETO'!$A$1:$I$1500,7,FALSE),"")</f>
        <v/>
      </c>
      <c r="H112" s="104" t="str">
        <f>IFERROR(VLOOKUP($A112,'LISTADO COMPLETO'!$A$1:$I$1500,8,FALSE),"")</f>
        <v/>
      </c>
    </row>
    <row r="113" spans="1:8" ht="20.100000000000001" customHeight="1">
      <c r="A113" s="101" t="str">
        <f>IF('LISTADO COMPLETO'!T112&gt;0,'LISTADO COMPLETO'!T112,"")</f>
        <v/>
      </c>
      <c r="B113" s="102" t="str">
        <f>IFERROR(VLOOKUP($A113,'LISTADO COMPLETO'!$A$1:$I$1500,2,FALSE),"")</f>
        <v/>
      </c>
      <c r="C113" s="102" t="str">
        <f>IFERROR(VLOOKUP($A113,'LISTADO COMPLETO'!$A$1:$I$1500,3,FALSE),"")</f>
        <v/>
      </c>
      <c r="D113" s="102" t="str">
        <f>IFERROR(VLOOKUP($A113,'LISTADO COMPLETO'!$A$1:$I$1500,4,FALSE),"")</f>
        <v/>
      </c>
      <c r="E113" s="102" t="str">
        <f>IFERROR(VLOOKUP($A113,'LISTADO COMPLETO'!$A$1:$I$1500,5,FALSE),"")</f>
        <v/>
      </c>
      <c r="F113" s="102" t="str">
        <f>IFERROR(VLOOKUP($A113,'LISTADO COMPLETO'!$A$1:$I$1500,6,FALSE),"")</f>
        <v/>
      </c>
      <c r="G113" s="103" t="str">
        <f>IFERROR(VLOOKUP($A113,'LISTADO COMPLETO'!$A$1:$I$1500,7,FALSE),"")</f>
        <v/>
      </c>
      <c r="H113" s="104" t="str">
        <f>IFERROR(VLOOKUP($A113,'LISTADO COMPLETO'!$A$1:$I$1500,8,FALSE),"")</f>
        <v/>
      </c>
    </row>
    <row r="114" spans="1:8" ht="20.100000000000001" customHeight="1">
      <c r="A114" s="101" t="str">
        <f>IF('LISTADO COMPLETO'!T113&gt;0,'LISTADO COMPLETO'!T113,"")</f>
        <v/>
      </c>
      <c r="B114" s="102" t="str">
        <f>IFERROR(VLOOKUP($A114,'LISTADO COMPLETO'!$A$1:$I$1500,2,FALSE),"")</f>
        <v/>
      </c>
      <c r="C114" s="102" t="str">
        <f>IFERROR(VLOOKUP($A114,'LISTADO COMPLETO'!$A$1:$I$1500,3,FALSE),"")</f>
        <v/>
      </c>
      <c r="D114" s="102" t="str">
        <f>IFERROR(VLOOKUP($A114,'LISTADO COMPLETO'!$A$1:$I$1500,4,FALSE),"")</f>
        <v/>
      </c>
      <c r="E114" s="102" t="str">
        <f>IFERROR(VLOOKUP($A114,'LISTADO COMPLETO'!$A$1:$I$1500,5,FALSE),"")</f>
        <v/>
      </c>
      <c r="F114" s="102" t="str">
        <f>IFERROR(VLOOKUP($A114,'LISTADO COMPLETO'!$A$1:$I$1500,6,FALSE),"")</f>
        <v/>
      </c>
      <c r="G114" s="103" t="str">
        <f>IFERROR(VLOOKUP($A114,'LISTADO COMPLETO'!$A$1:$I$1500,7,FALSE),"")</f>
        <v/>
      </c>
      <c r="H114" s="104" t="str">
        <f>IFERROR(VLOOKUP($A114,'LISTADO COMPLETO'!$A$1:$I$1500,8,FALSE),"")</f>
        <v/>
      </c>
    </row>
    <row r="115" spans="1:8" ht="20.100000000000001" customHeight="1">
      <c r="A115" s="101" t="str">
        <f>IF('LISTADO COMPLETO'!T114&gt;0,'LISTADO COMPLETO'!T114,"")</f>
        <v/>
      </c>
      <c r="B115" s="102" t="str">
        <f>IFERROR(VLOOKUP($A115,'LISTADO COMPLETO'!$A$1:$I$1500,2,FALSE),"")</f>
        <v/>
      </c>
      <c r="C115" s="102" t="str">
        <f>IFERROR(VLOOKUP($A115,'LISTADO COMPLETO'!$A$1:$I$1500,3,FALSE),"")</f>
        <v/>
      </c>
      <c r="D115" s="102" t="str">
        <f>IFERROR(VLOOKUP($A115,'LISTADO COMPLETO'!$A$1:$I$1500,4,FALSE),"")</f>
        <v/>
      </c>
      <c r="E115" s="102" t="str">
        <f>IFERROR(VLOOKUP($A115,'LISTADO COMPLETO'!$A$1:$I$1500,5,FALSE),"")</f>
        <v/>
      </c>
      <c r="F115" s="102" t="str">
        <f>IFERROR(VLOOKUP($A115,'LISTADO COMPLETO'!$A$1:$I$1500,6,FALSE),"")</f>
        <v/>
      </c>
      <c r="G115" s="103" t="str">
        <f>IFERROR(VLOOKUP($A115,'LISTADO COMPLETO'!$A$1:$I$1500,7,FALSE),"")</f>
        <v/>
      </c>
      <c r="H115" s="104" t="str">
        <f>IFERROR(VLOOKUP($A115,'LISTADO COMPLETO'!$A$1:$I$1500,8,FALSE),"")</f>
        <v/>
      </c>
    </row>
    <row r="116" spans="1:8" ht="20.100000000000001" customHeight="1">
      <c r="A116" s="101" t="str">
        <f>IF('LISTADO COMPLETO'!T115&gt;0,'LISTADO COMPLETO'!T115,"")</f>
        <v/>
      </c>
      <c r="B116" s="102" t="str">
        <f>IFERROR(VLOOKUP($A116,'LISTADO COMPLETO'!$A$1:$I$1500,2,FALSE),"")</f>
        <v/>
      </c>
      <c r="C116" s="102" t="str">
        <f>IFERROR(VLOOKUP($A116,'LISTADO COMPLETO'!$A$1:$I$1500,3,FALSE),"")</f>
        <v/>
      </c>
      <c r="D116" s="102" t="str">
        <f>IFERROR(VLOOKUP($A116,'LISTADO COMPLETO'!$A$1:$I$1500,4,FALSE),"")</f>
        <v/>
      </c>
      <c r="E116" s="102" t="str">
        <f>IFERROR(VLOOKUP($A116,'LISTADO COMPLETO'!$A$1:$I$1500,5,FALSE),"")</f>
        <v/>
      </c>
      <c r="F116" s="102" t="str">
        <f>IFERROR(VLOOKUP($A116,'LISTADO COMPLETO'!$A$1:$I$1500,6,FALSE),"")</f>
        <v/>
      </c>
      <c r="G116" s="103" t="str">
        <f>IFERROR(VLOOKUP($A116,'LISTADO COMPLETO'!$A$1:$I$1500,7,FALSE),"")</f>
        <v/>
      </c>
      <c r="H116" s="104" t="str">
        <f>IFERROR(VLOOKUP($A116,'LISTADO COMPLETO'!$A$1:$I$1500,8,FALSE),"")</f>
        <v/>
      </c>
    </row>
    <row r="117" spans="1:8" ht="20.100000000000001" customHeight="1">
      <c r="A117" s="101" t="str">
        <f>IF('LISTADO COMPLETO'!T116&gt;0,'LISTADO COMPLETO'!T116,"")</f>
        <v/>
      </c>
      <c r="B117" s="102" t="str">
        <f>IFERROR(VLOOKUP($A117,'LISTADO COMPLETO'!$A$1:$I$1500,2,FALSE),"")</f>
        <v/>
      </c>
      <c r="C117" s="102" t="str">
        <f>IFERROR(VLOOKUP($A117,'LISTADO COMPLETO'!$A$1:$I$1500,3,FALSE),"")</f>
        <v/>
      </c>
      <c r="D117" s="102" t="str">
        <f>IFERROR(VLOOKUP($A117,'LISTADO COMPLETO'!$A$1:$I$1500,4,FALSE),"")</f>
        <v/>
      </c>
      <c r="E117" s="102" t="str">
        <f>IFERROR(VLOOKUP($A117,'LISTADO COMPLETO'!$A$1:$I$1500,5,FALSE),"")</f>
        <v/>
      </c>
      <c r="F117" s="102" t="str">
        <f>IFERROR(VLOOKUP($A117,'LISTADO COMPLETO'!$A$1:$I$1500,6,FALSE),"")</f>
        <v/>
      </c>
      <c r="G117" s="103" t="str">
        <f>IFERROR(VLOOKUP($A117,'LISTADO COMPLETO'!$A$1:$I$1500,7,FALSE),"")</f>
        <v/>
      </c>
      <c r="H117" s="104" t="str">
        <f>IFERROR(VLOOKUP($A117,'LISTADO COMPLETO'!$A$1:$I$1500,8,FALSE),"")</f>
        <v/>
      </c>
    </row>
    <row r="118" spans="1:8" ht="20.100000000000001" customHeight="1">
      <c r="A118" s="101" t="str">
        <f>IF('LISTADO COMPLETO'!T117&gt;0,'LISTADO COMPLETO'!T117,"")</f>
        <v/>
      </c>
      <c r="B118" s="102" t="str">
        <f>IFERROR(VLOOKUP($A118,'LISTADO COMPLETO'!$A$1:$I$1500,2,FALSE),"")</f>
        <v/>
      </c>
      <c r="C118" s="102" t="str">
        <f>IFERROR(VLOOKUP($A118,'LISTADO COMPLETO'!$A$1:$I$1500,3,FALSE),"")</f>
        <v/>
      </c>
      <c r="D118" s="102" t="str">
        <f>IFERROR(VLOOKUP($A118,'LISTADO COMPLETO'!$A$1:$I$1500,4,FALSE),"")</f>
        <v/>
      </c>
      <c r="E118" s="102" t="str">
        <f>IFERROR(VLOOKUP($A118,'LISTADO COMPLETO'!$A$1:$I$1500,5,FALSE),"")</f>
        <v/>
      </c>
      <c r="F118" s="102" t="str">
        <f>IFERROR(VLOOKUP($A118,'LISTADO COMPLETO'!$A$1:$I$1500,6,FALSE),"")</f>
        <v/>
      </c>
      <c r="G118" s="103" t="str">
        <f>IFERROR(VLOOKUP($A118,'LISTADO COMPLETO'!$A$1:$I$1500,7,FALSE),"")</f>
        <v/>
      </c>
      <c r="H118" s="104" t="str">
        <f>IFERROR(VLOOKUP($A118,'LISTADO COMPLETO'!$A$1:$I$1500,8,FALSE),"")</f>
        <v/>
      </c>
    </row>
    <row r="119" spans="1:8" ht="20.100000000000001" customHeight="1">
      <c r="A119" s="101" t="str">
        <f>IF('LISTADO COMPLETO'!T118&gt;0,'LISTADO COMPLETO'!T118,"")</f>
        <v/>
      </c>
      <c r="B119" s="102" t="str">
        <f>IFERROR(VLOOKUP($A119,'LISTADO COMPLETO'!$A$1:$I$1500,2,FALSE),"")</f>
        <v/>
      </c>
      <c r="C119" s="102" t="str">
        <f>IFERROR(VLOOKUP($A119,'LISTADO COMPLETO'!$A$1:$I$1500,3,FALSE),"")</f>
        <v/>
      </c>
      <c r="D119" s="102" t="str">
        <f>IFERROR(VLOOKUP($A119,'LISTADO COMPLETO'!$A$1:$I$1500,4,FALSE),"")</f>
        <v/>
      </c>
      <c r="E119" s="102" t="str">
        <f>IFERROR(VLOOKUP($A119,'LISTADO COMPLETO'!$A$1:$I$1500,5,FALSE),"")</f>
        <v/>
      </c>
      <c r="F119" s="102" t="str">
        <f>IFERROR(VLOOKUP($A119,'LISTADO COMPLETO'!$A$1:$I$1500,6,FALSE),"")</f>
        <v/>
      </c>
      <c r="G119" s="103" t="str">
        <f>IFERROR(VLOOKUP($A119,'LISTADO COMPLETO'!$A$1:$I$1500,7,FALSE),"")</f>
        <v/>
      </c>
      <c r="H119" s="104" t="str">
        <f>IFERROR(VLOOKUP($A119,'LISTADO COMPLETO'!$A$1:$I$1500,8,FALSE),"")</f>
        <v/>
      </c>
    </row>
    <row r="120" spans="1:8" ht="20.100000000000001" customHeight="1">
      <c r="A120" s="101" t="str">
        <f>IF('LISTADO COMPLETO'!T119&gt;0,'LISTADO COMPLETO'!T119,"")</f>
        <v/>
      </c>
      <c r="B120" s="102" t="str">
        <f>IFERROR(VLOOKUP($A120,'LISTADO COMPLETO'!$A$1:$I$1500,2,FALSE),"")</f>
        <v/>
      </c>
      <c r="C120" s="102" t="str">
        <f>IFERROR(VLOOKUP($A120,'LISTADO COMPLETO'!$A$1:$I$1500,3,FALSE),"")</f>
        <v/>
      </c>
      <c r="D120" s="102" t="str">
        <f>IFERROR(VLOOKUP($A120,'LISTADO COMPLETO'!$A$1:$I$1500,4,FALSE),"")</f>
        <v/>
      </c>
      <c r="E120" s="102" t="str">
        <f>IFERROR(VLOOKUP($A120,'LISTADO COMPLETO'!$A$1:$I$1500,5,FALSE),"")</f>
        <v/>
      </c>
      <c r="F120" s="102" t="str">
        <f>IFERROR(VLOOKUP($A120,'LISTADO COMPLETO'!$A$1:$I$1500,6,FALSE),"")</f>
        <v/>
      </c>
      <c r="G120" s="103" t="str">
        <f>IFERROR(VLOOKUP($A120,'LISTADO COMPLETO'!$A$1:$I$1500,7,FALSE),"")</f>
        <v/>
      </c>
      <c r="H120" s="104" t="str">
        <f>IFERROR(VLOOKUP($A120,'LISTADO COMPLETO'!$A$1:$I$1500,8,FALSE),"")</f>
        <v/>
      </c>
    </row>
    <row r="121" spans="1:8" ht="20.100000000000001" customHeight="1">
      <c r="A121" s="101" t="str">
        <f>IF('LISTADO COMPLETO'!T120&gt;0,'LISTADO COMPLETO'!T120,"")</f>
        <v/>
      </c>
      <c r="B121" s="102" t="str">
        <f>IFERROR(VLOOKUP($A121,'LISTADO COMPLETO'!$A$1:$I$1500,2,FALSE),"")</f>
        <v/>
      </c>
      <c r="C121" s="102" t="str">
        <f>IFERROR(VLOOKUP($A121,'LISTADO COMPLETO'!$A$1:$I$1500,3,FALSE),"")</f>
        <v/>
      </c>
      <c r="D121" s="102" t="str">
        <f>IFERROR(VLOOKUP($A121,'LISTADO COMPLETO'!$A$1:$I$1500,4,FALSE),"")</f>
        <v/>
      </c>
      <c r="E121" s="102" t="str">
        <f>IFERROR(VLOOKUP($A121,'LISTADO COMPLETO'!$A$1:$I$1500,5,FALSE),"")</f>
        <v/>
      </c>
      <c r="F121" s="102" t="str">
        <f>IFERROR(VLOOKUP($A121,'LISTADO COMPLETO'!$A$1:$I$1500,6,FALSE),"")</f>
        <v/>
      </c>
      <c r="G121" s="103" t="str">
        <f>IFERROR(VLOOKUP($A121,'LISTADO COMPLETO'!$A$1:$I$1500,7,FALSE),"")</f>
        <v/>
      </c>
      <c r="H121" s="104" t="str">
        <f>IFERROR(VLOOKUP($A121,'LISTADO COMPLETO'!$A$1:$I$1500,8,FALSE),"")</f>
        <v/>
      </c>
    </row>
    <row r="122" spans="1:8" ht="20.100000000000001" customHeight="1">
      <c r="A122" s="101" t="str">
        <f>IF('LISTADO COMPLETO'!T121&gt;0,'LISTADO COMPLETO'!T121,"")</f>
        <v/>
      </c>
      <c r="B122" s="102" t="str">
        <f>IFERROR(VLOOKUP($A122,'LISTADO COMPLETO'!$A$1:$I$1500,2,FALSE),"")</f>
        <v/>
      </c>
      <c r="C122" s="102" t="str">
        <f>IFERROR(VLOOKUP($A122,'LISTADO COMPLETO'!$A$1:$I$1500,3,FALSE),"")</f>
        <v/>
      </c>
      <c r="D122" s="102" t="str">
        <f>IFERROR(VLOOKUP($A122,'LISTADO COMPLETO'!$A$1:$I$1500,4,FALSE),"")</f>
        <v/>
      </c>
      <c r="E122" s="102" t="str">
        <f>IFERROR(VLOOKUP($A122,'LISTADO COMPLETO'!$A$1:$I$1500,5,FALSE),"")</f>
        <v/>
      </c>
      <c r="F122" s="102" t="str">
        <f>IFERROR(VLOOKUP($A122,'LISTADO COMPLETO'!$A$1:$I$1500,6,FALSE),"")</f>
        <v/>
      </c>
      <c r="G122" s="103" t="str">
        <f>IFERROR(VLOOKUP($A122,'LISTADO COMPLETO'!$A$1:$I$1500,7,FALSE),"")</f>
        <v/>
      </c>
      <c r="H122" s="104" t="str">
        <f>IFERROR(VLOOKUP($A122,'LISTADO COMPLETO'!$A$1:$I$1500,8,FALSE),"")</f>
        <v/>
      </c>
    </row>
    <row r="123" spans="1:8" ht="20.100000000000001" customHeight="1">
      <c r="A123" s="101" t="str">
        <f>IF('LISTADO COMPLETO'!T122&gt;0,'LISTADO COMPLETO'!T122,"")</f>
        <v/>
      </c>
      <c r="B123" s="102" t="str">
        <f>IFERROR(VLOOKUP($A123,'LISTADO COMPLETO'!$A$1:$I$1500,2,FALSE),"")</f>
        <v/>
      </c>
      <c r="C123" s="102" t="str">
        <f>IFERROR(VLOOKUP($A123,'LISTADO COMPLETO'!$A$1:$I$1500,3,FALSE),"")</f>
        <v/>
      </c>
      <c r="D123" s="102" t="str">
        <f>IFERROR(VLOOKUP($A123,'LISTADO COMPLETO'!$A$1:$I$1500,4,FALSE),"")</f>
        <v/>
      </c>
      <c r="E123" s="102" t="str">
        <f>IFERROR(VLOOKUP($A123,'LISTADO COMPLETO'!$A$1:$I$1500,5,FALSE),"")</f>
        <v/>
      </c>
      <c r="F123" s="102" t="str">
        <f>IFERROR(VLOOKUP($A123,'LISTADO COMPLETO'!$A$1:$I$1500,6,FALSE),"")</f>
        <v/>
      </c>
      <c r="G123" s="103" t="str">
        <f>IFERROR(VLOOKUP($A123,'LISTADO COMPLETO'!$A$1:$I$1500,7,FALSE),"")</f>
        <v/>
      </c>
      <c r="H123" s="104" t="str">
        <f>IFERROR(VLOOKUP($A123,'LISTADO COMPLETO'!$A$1:$I$1500,8,FALSE),"")</f>
        <v/>
      </c>
    </row>
    <row r="124" spans="1:8" ht="20.100000000000001" customHeight="1">
      <c r="A124" s="101" t="str">
        <f>IF('LISTADO COMPLETO'!T123&gt;0,'LISTADO COMPLETO'!T123,"")</f>
        <v/>
      </c>
      <c r="B124" s="102" t="str">
        <f>IFERROR(VLOOKUP($A124,'LISTADO COMPLETO'!$A$1:$I$1500,2,FALSE),"")</f>
        <v/>
      </c>
      <c r="C124" s="102" t="str">
        <f>IFERROR(VLOOKUP($A124,'LISTADO COMPLETO'!$A$1:$I$1500,3,FALSE),"")</f>
        <v/>
      </c>
      <c r="D124" s="102" t="str">
        <f>IFERROR(VLOOKUP($A124,'LISTADO COMPLETO'!$A$1:$I$1500,4,FALSE),"")</f>
        <v/>
      </c>
      <c r="E124" s="102" t="str">
        <f>IFERROR(VLOOKUP($A124,'LISTADO COMPLETO'!$A$1:$I$1500,5,FALSE),"")</f>
        <v/>
      </c>
      <c r="F124" s="102" t="str">
        <f>IFERROR(VLOOKUP($A124,'LISTADO COMPLETO'!$A$1:$I$1500,6,FALSE),"")</f>
        <v/>
      </c>
      <c r="G124" s="103" t="str">
        <f>IFERROR(VLOOKUP($A124,'LISTADO COMPLETO'!$A$1:$I$1500,7,FALSE),"")</f>
        <v/>
      </c>
      <c r="H124" s="104" t="str">
        <f>IFERROR(VLOOKUP($A124,'LISTADO COMPLETO'!$A$1:$I$1500,8,FALSE),"")</f>
        <v/>
      </c>
    </row>
    <row r="125" spans="1:8" ht="20.100000000000001" customHeight="1">
      <c r="A125" s="101" t="str">
        <f>IF('LISTADO COMPLETO'!T124&gt;0,'LISTADO COMPLETO'!T124,"")</f>
        <v/>
      </c>
      <c r="B125" s="102" t="str">
        <f>IFERROR(VLOOKUP($A125,'LISTADO COMPLETO'!$A$1:$I$1500,2,FALSE),"")</f>
        <v/>
      </c>
      <c r="C125" s="102" t="str">
        <f>IFERROR(VLOOKUP($A125,'LISTADO COMPLETO'!$A$1:$I$1500,3,FALSE),"")</f>
        <v/>
      </c>
      <c r="D125" s="102" t="str">
        <f>IFERROR(VLOOKUP($A125,'LISTADO COMPLETO'!$A$1:$I$1500,4,FALSE),"")</f>
        <v/>
      </c>
      <c r="E125" s="102" t="str">
        <f>IFERROR(VLOOKUP($A125,'LISTADO COMPLETO'!$A$1:$I$1500,5,FALSE),"")</f>
        <v/>
      </c>
      <c r="F125" s="102" t="str">
        <f>IFERROR(VLOOKUP($A125,'LISTADO COMPLETO'!$A$1:$I$1500,6,FALSE),"")</f>
        <v/>
      </c>
      <c r="G125" s="103" t="str">
        <f>IFERROR(VLOOKUP($A125,'LISTADO COMPLETO'!$A$1:$I$1500,7,FALSE),"")</f>
        <v/>
      </c>
      <c r="H125" s="104" t="str">
        <f>IFERROR(VLOOKUP($A125,'LISTADO COMPLETO'!$A$1:$I$1500,8,FALSE),"")</f>
        <v/>
      </c>
    </row>
    <row r="126" spans="1:8" ht="20.100000000000001" customHeight="1">
      <c r="A126" s="101" t="str">
        <f>IF('LISTADO COMPLETO'!T125&gt;0,'LISTADO COMPLETO'!T125,"")</f>
        <v/>
      </c>
      <c r="B126" s="102" t="str">
        <f>IFERROR(VLOOKUP($A126,'LISTADO COMPLETO'!$A$1:$I$1500,2,FALSE),"")</f>
        <v/>
      </c>
      <c r="C126" s="102" t="str">
        <f>IFERROR(VLOOKUP($A126,'LISTADO COMPLETO'!$A$1:$I$1500,3,FALSE),"")</f>
        <v/>
      </c>
      <c r="D126" s="102" t="str">
        <f>IFERROR(VLOOKUP($A126,'LISTADO COMPLETO'!$A$1:$I$1500,4,FALSE),"")</f>
        <v/>
      </c>
      <c r="E126" s="102" t="str">
        <f>IFERROR(VLOOKUP($A126,'LISTADO COMPLETO'!$A$1:$I$1500,5,FALSE),"")</f>
        <v/>
      </c>
      <c r="F126" s="102" t="str">
        <f>IFERROR(VLOOKUP($A126,'LISTADO COMPLETO'!$A$1:$I$1500,6,FALSE),"")</f>
        <v/>
      </c>
      <c r="G126" s="103" t="str">
        <f>IFERROR(VLOOKUP($A126,'LISTADO COMPLETO'!$A$1:$I$1500,7,FALSE),"")</f>
        <v/>
      </c>
      <c r="H126" s="104" t="str">
        <f>IFERROR(VLOOKUP($A126,'LISTADO COMPLETO'!$A$1:$I$1500,8,FALSE),"")</f>
        <v/>
      </c>
    </row>
    <row r="127" spans="1:8" ht="20.100000000000001" customHeight="1">
      <c r="A127" s="101" t="str">
        <f>IF('LISTADO COMPLETO'!T126&gt;0,'LISTADO COMPLETO'!T126,"")</f>
        <v/>
      </c>
      <c r="B127" s="102" t="str">
        <f>IFERROR(VLOOKUP($A127,'LISTADO COMPLETO'!$A$1:$I$1500,2,FALSE),"")</f>
        <v/>
      </c>
      <c r="C127" s="102" t="str">
        <f>IFERROR(VLOOKUP($A127,'LISTADO COMPLETO'!$A$1:$I$1500,3,FALSE),"")</f>
        <v/>
      </c>
      <c r="D127" s="102" t="str">
        <f>IFERROR(VLOOKUP($A127,'LISTADO COMPLETO'!$A$1:$I$1500,4,FALSE),"")</f>
        <v/>
      </c>
      <c r="E127" s="102" t="str">
        <f>IFERROR(VLOOKUP($A127,'LISTADO COMPLETO'!$A$1:$I$1500,5,FALSE),"")</f>
        <v/>
      </c>
      <c r="F127" s="102" t="str">
        <f>IFERROR(VLOOKUP($A127,'LISTADO COMPLETO'!$A$1:$I$1500,6,FALSE),"")</f>
        <v/>
      </c>
      <c r="G127" s="103" t="str">
        <f>IFERROR(VLOOKUP($A127,'LISTADO COMPLETO'!$A$1:$I$1500,7,FALSE),"")</f>
        <v/>
      </c>
      <c r="H127" s="104" t="str">
        <f>IFERROR(VLOOKUP($A127,'LISTADO COMPLETO'!$A$1:$I$1500,8,FALSE),"")</f>
        <v/>
      </c>
    </row>
    <row r="128" spans="1:8" ht="20.100000000000001" customHeight="1">
      <c r="A128" s="101" t="str">
        <f>IF('LISTADO COMPLETO'!T127&gt;0,'LISTADO COMPLETO'!T127,"")</f>
        <v/>
      </c>
      <c r="B128" s="102" t="str">
        <f>IFERROR(VLOOKUP($A128,'LISTADO COMPLETO'!$A$1:$I$1500,2,FALSE),"")</f>
        <v/>
      </c>
      <c r="C128" s="102" t="str">
        <f>IFERROR(VLOOKUP($A128,'LISTADO COMPLETO'!$A$1:$I$1500,3,FALSE),"")</f>
        <v/>
      </c>
      <c r="D128" s="102" t="str">
        <f>IFERROR(VLOOKUP($A128,'LISTADO COMPLETO'!$A$1:$I$1500,4,FALSE),"")</f>
        <v/>
      </c>
      <c r="E128" s="102" t="str">
        <f>IFERROR(VLOOKUP($A128,'LISTADO COMPLETO'!$A$1:$I$1500,5,FALSE),"")</f>
        <v/>
      </c>
      <c r="F128" s="102" t="str">
        <f>IFERROR(VLOOKUP($A128,'LISTADO COMPLETO'!$A$1:$I$1500,6,FALSE),"")</f>
        <v/>
      </c>
      <c r="G128" s="103" t="str">
        <f>IFERROR(VLOOKUP($A128,'LISTADO COMPLETO'!$A$1:$I$1500,7,FALSE),"")</f>
        <v/>
      </c>
      <c r="H128" s="104" t="str">
        <f>IFERROR(VLOOKUP($A128,'LISTADO COMPLETO'!$A$1:$I$1500,8,FALSE),"")</f>
        <v/>
      </c>
    </row>
    <row r="129" spans="1:8" ht="20.100000000000001" customHeight="1">
      <c r="A129" s="101" t="str">
        <f>IF('LISTADO COMPLETO'!T128&gt;0,'LISTADO COMPLETO'!T128,"")</f>
        <v/>
      </c>
      <c r="B129" s="102" t="str">
        <f>IFERROR(VLOOKUP($A129,'LISTADO COMPLETO'!$A$1:$I$1500,2,FALSE),"")</f>
        <v/>
      </c>
      <c r="C129" s="102" t="str">
        <f>IFERROR(VLOOKUP($A129,'LISTADO COMPLETO'!$A$1:$I$1500,3,FALSE),"")</f>
        <v/>
      </c>
      <c r="D129" s="102" t="str">
        <f>IFERROR(VLOOKUP($A129,'LISTADO COMPLETO'!$A$1:$I$1500,4,FALSE),"")</f>
        <v/>
      </c>
      <c r="E129" s="102" t="str">
        <f>IFERROR(VLOOKUP($A129,'LISTADO COMPLETO'!$A$1:$I$1500,5,FALSE),"")</f>
        <v/>
      </c>
      <c r="F129" s="102" t="str">
        <f>IFERROR(VLOOKUP($A129,'LISTADO COMPLETO'!$A$1:$I$1500,6,FALSE),"")</f>
        <v/>
      </c>
      <c r="G129" s="103" t="str">
        <f>IFERROR(VLOOKUP($A129,'LISTADO COMPLETO'!$A$1:$I$1500,7,FALSE),"")</f>
        <v/>
      </c>
      <c r="H129" s="104" t="str">
        <f>IFERROR(VLOOKUP($A129,'LISTADO COMPLETO'!$A$1:$I$1500,8,FALSE),"")</f>
        <v/>
      </c>
    </row>
    <row r="130" spans="1:8" ht="20.100000000000001" customHeight="1">
      <c r="A130" s="101" t="str">
        <f>IF('LISTADO COMPLETO'!T129&gt;0,'LISTADO COMPLETO'!T129,"")</f>
        <v/>
      </c>
      <c r="B130" s="102" t="str">
        <f>IFERROR(VLOOKUP($A130,'LISTADO COMPLETO'!$A$1:$I$1500,2,FALSE),"")</f>
        <v/>
      </c>
      <c r="C130" s="102" t="str">
        <f>IFERROR(VLOOKUP($A130,'LISTADO COMPLETO'!$A$1:$I$1500,3,FALSE),"")</f>
        <v/>
      </c>
      <c r="D130" s="102" t="str">
        <f>IFERROR(VLOOKUP($A130,'LISTADO COMPLETO'!$A$1:$I$1500,4,FALSE),"")</f>
        <v/>
      </c>
      <c r="E130" s="102" t="str">
        <f>IFERROR(VLOOKUP($A130,'LISTADO COMPLETO'!$A$1:$I$1500,5,FALSE),"")</f>
        <v/>
      </c>
      <c r="F130" s="102" t="str">
        <f>IFERROR(VLOOKUP($A130,'LISTADO COMPLETO'!$A$1:$I$1500,6,FALSE),"")</f>
        <v/>
      </c>
      <c r="G130" s="103" t="str">
        <f>IFERROR(VLOOKUP($A130,'LISTADO COMPLETO'!$A$1:$I$1500,7,FALSE),"")</f>
        <v/>
      </c>
      <c r="H130" s="104" t="str">
        <f>IFERROR(VLOOKUP($A130,'LISTADO COMPLETO'!$A$1:$I$1500,8,FALSE),"")</f>
        <v/>
      </c>
    </row>
    <row r="131" spans="1:8" ht="20.100000000000001" customHeight="1">
      <c r="A131" s="101" t="str">
        <f>IF('LISTADO COMPLETO'!T130&gt;0,'LISTADO COMPLETO'!T130,"")</f>
        <v/>
      </c>
      <c r="B131" s="102" t="str">
        <f>IFERROR(VLOOKUP($A131,'LISTADO COMPLETO'!$A$1:$I$1500,2,FALSE),"")</f>
        <v/>
      </c>
      <c r="C131" s="102" t="str">
        <f>IFERROR(VLOOKUP($A131,'LISTADO COMPLETO'!$A$1:$I$1500,3,FALSE),"")</f>
        <v/>
      </c>
      <c r="D131" s="102" t="str">
        <f>IFERROR(VLOOKUP($A131,'LISTADO COMPLETO'!$A$1:$I$1500,4,FALSE),"")</f>
        <v/>
      </c>
      <c r="E131" s="102" t="str">
        <f>IFERROR(VLOOKUP($A131,'LISTADO COMPLETO'!$A$1:$I$1500,5,FALSE),"")</f>
        <v/>
      </c>
      <c r="F131" s="102" t="str">
        <f>IFERROR(VLOOKUP($A131,'LISTADO COMPLETO'!$A$1:$I$1500,6,FALSE),"")</f>
        <v/>
      </c>
      <c r="G131" s="103" t="str">
        <f>IFERROR(VLOOKUP($A131,'LISTADO COMPLETO'!$A$1:$I$1500,7,FALSE),"")</f>
        <v/>
      </c>
      <c r="H131" s="104" t="str">
        <f>IFERROR(VLOOKUP($A131,'LISTADO COMPLETO'!$A$1:$I$1500,8,FALSE),"")</f>
        <v/>
      </c>
    </row>
    <row r="132" spans="1:8" ht="20.100000000000001" customHeight="1">
      <c r="A132" s="101" t="str">
        <f>IF('LISTADO COMPLETO'!T131&gt;0,'LISTADO COMPLETO'!T131,"")</f>
        <v/>
      </c>
      <c r="B132" s="102" t="str">
        <f>IFERROR(VLOOKUP($A132,'LISTADO COMPLETO'!$A$1:$I$1500,2,FALSE),"")</f>
        <v/>
      </c>
      <c r="C132" s="102" t="str">
        <f>IFERROR(VLOOKUP($A132,'LISTADO COMPLETO'!$A$1:$I$1500,3,FALSE),"")</f>
        <v/>
      </c>
      <c r="D132" s="102" t="str">
        <f>IFERROR(VLOOKUP($A132,'LISTADO COMPLETO'!$A$1:$I$1500,4,FALSE),"")</f>
        <v/>
      </c>
      <c r="E132" s="102" t="str">
        <f>IFERROR(VLOOKUP($A132,'LISTADO COMPLETO'!$A$1:$I$1500,5,FALSE),"")</f>
        <v/>
      </c>
      <c r="F132" s="102" t="str">
        <f>IFERROR(VLOOKUP($A132,'LISTADO COMPLETO'!$A$1:$I$1500,6,FALSE),"")</f>
        <v/>
      </c>
      <c r="G132" s="103" t="str">
        <f>IFERROR(VLOOKUP($A132,'LISTADO COMPLETO'!$A$1:$I$1500,7,FALSE),"")</f>
        <v/>
      </c>
      <c r="H132" s="104" t="str">
        <f>IFERROR(VLOOKUP($A132,'LISTADO COMPLETO'!$A$1:$I$1500,8,FALSE),"")</f>
        <v/>
      </c>
    </row>
    <row r="133" spans="1:8" ht="20.100000000000001" customHeight="1">
      <c r="A133" s="101" t="str">
        <f>IF('LISTADO COMPLETO'!T132&gt;0,'LISTADO COMPLETO'!T132,"")</f>
        <v/>
      </c>
      <c r="B133" s="102" t="str">
        <f>IFERROR(VLOOKUP($A133,'LISTADO COMPLETO'!$A$1:$I$1500,2,FALSE),"")</f>
        <v/>
      </c>
      <c r="C133" s="102" t="str">
        <f>IFERROR(VLOOKUP($A133,'LISTADO COMPLETO'!$A$1:$I$1500,3,FALSE),"")</f>
        <v/>
      </c>
      <c r="D133" s="102" t="str">
        <f>IFERROR(VLOOKUP($A133,'LISTADO COMPLETO'!$A$1:$I$1500,4,FALSE),"")</f>
        <v/>
      </c>
      <c r="E133" s="102" t="str">
        <f>IFERROR(VLOOKUP($A133,'LISTADO COMPLETO'!$A$1:$I$1500,5,FALSE),"")</f>
        <v/>
      </c>
      <c r="F133" s="102" t="str">
        <f>IFERROR(VLOOKUP($A133,'LISTADO COMPLETO'!$A$1:$I$1500,6,FALSE),"")</f>
        <v/>
      </c>
      <c r="G133" s="103" t="str">
        <f>IFERROR(VLOOKUP($A133,'LISTADO COMPLETO'!$A$1:$I$1500,7,FALSE),"")</f>
        <v/>
      </c>
      <c r="H133" s="104" t="str">
        <f>IFERROR(VLOOKUP($A133,'LISTADO COMPLETO'!$A$1:$I$1500,8,FALSE),"")</f>
        <v/>
      </c>
    </row>
    <row r="134" spans="1:8" ht="20.100000000000001" customHeight="1">
      <c r="A134" s="101" t="str">
        <f>IF('LISTADO COMPLETO'!T133&gt;0,'LISTADO COMPLETO'!T133,"")</f>
        <v/>
      </c>
      <c r="B134" s="102" t="str">
        <f>IFERROR(VLOOKUP($A134,'LISTADO COMPLETO'!$A$1:$I$1500,2,FALSE),"")</f>
        <v/>
      </c>
      <c r="C134" s="102" t="str">
        <f>IFERROR(VLOOKUP($A134,'LISTADO COMPLETO'!$A$1:$I$1500,3,FALSE),"")</f>
        <v/>
      </c>
      <c r="D134" s="102" t="str">
        <f>IFERROR(VLOOKUP($A134,'LISTADO COMPLETO'!$A$1:$I$1500,4,FALSE),"")</f>
        <v/>
      </c>
      <c r="E134" s="102" t="str">
        <f>IFERROR(VLOOKUP($A134,'LISTADO COMPLETO'!$A$1:$I$1500,5,FALSE),"")</f>
        <v/>
      </c>
      <c r="F134" s="102" t="str">
        <f>IFERROR(VLOOKUP($A134,'LISTADO COMPLETO'!$A$1:$I$1500,6,FALSE),"")</f>
        <v/>
      </c>
      <c r="G134" s="103" t="str">
        <f>IFERROR(VLOOKUP($A134,'LISTADO COMPLETO'!$A$1:$I$1500,7,FALSE),"")</f>
        <v/>
      </c>
      <c r="H134" s="104" t="str">
        <f>IFERROR(VLOOKUP($A134,'LISTADO COMPLETO'!$A$1:$I$1500,8,FALSE),"")</f>
        <v/>
      </c>
    </row>
    <row r="135" spans="1:8" ht="20.100000000000001" customHeight="1">
      <c r="A135" s="101" t="str">
        <f>IF('LISTADO COMPLETO'!T134&gt;0,'LISTADO COMPLETO'!T134,"")</f>
        <v/>
      </c>
      <c r="B135" s="102" t="str">
        <f>IFERROR(VLOOKUP($A135,'LISTADO COMPLETO'!$A$1:$I$1500,2,FALSE),"")</f>
        <v/>
      </c>
      <c r="C135" s="102" t="str">
        <f>IFERROR(VLOOKUP($A135,'LISTADO COMPLETO'!$A$1:$I$1500,3,FALSE),"")</f>
        <v/>
      </c>
      <c r="D135" s="102" t="str">
        <f>IFERROR(VLOOKUP($A135,'LISTADO COMPLETO'!$A$1:$I$1500,4,FALSE),"")</f>
        <v/>
      </c>
      <c r="E135" s="102" t="str">
        <f>IFERROR(VLOOKUP($A135,'LISTADO COMPLETO'!$A$1:$I$1500,5,FALSE),"")</f>
        <v/>
      </c>
      <c r="F135" s="102" t="str">
        <f>IFERROR(VLOOKUP($A135,'LISTADO COMPLETO'!$A$1:$I$1500,6,FALSE),"")</f>
        <v/>
      </c>
      <c r="G135" s="103" t="str">
        <f>IFERROR(VLOOKUP($A135,'LISTADO COMPLETO'!$A$1:$I$1500,7,FALSE),"")</f>
        <v/>
      </c>
      <c r="H135" s="104" t="str">
        <f>IFERROR(VLOOKUP($A135,'LISTADO COMPLETO'!$A$1:$I$1500,8,FALSE),"")</f>
        <v/>
      </c>
    </row>
    <row r="136" spans="1:8" ht="20.100000000000001" customHeight="1">
      <c r="A136" s="101" t="str">
        <f>IF('LISTADO COMPLETO'!T135&gt;0,'LISTADO COMPLETO'!T135,"")</f>
        <v/>
      </c>
      <c r="B136" s="102" t="str">
        <f>IFERROR(VLOOKUP($A136,'LISTADO COMPLETO'!$A$1:$I$1500,2,FALSE),"")</f>
        <v/>
      </c>
      <c r="C136" s="102" t="str">
        <f>IFERROR(VLOOKUP($A136,'LISTADO COMPLETO'!$A$1:$I$1500,3,FALSE),"")</f>
        <v/>
      </c>
      <c r="D136" s="102" t="str">
        <f>IFERROR(VLOOKUP($A136,'LISTADO COMPLETO'!$A$1:$I$1500,4,FALSE),"")</f>
        <v/>
      </c>
      <c r="E136" s="102" t="str">
        <f>IFERROR(VLOOKUP($A136,'LISTADO COMPLETO'!$A$1:$I$1500,5,FALSE),"")</f>
        <v/>
      </c>
      <c r="F136" s="102" t="str">
        <f>IFERROR(VLOOKUP($A136,'LISTADO COMPLETO'!$A$1:$I$1500,6,FALSE),"")</f>
        <v/>
      </c>
      <c r="G136" s="103" t="str">
        <f>IFERROR(VLOOKUP($A136,'LISTADO COMPLETO'!$A$1:$I$1500,7,FALSE),"")</f>
        <v/>
      </c>
      <c r="H136" s="104" t="str">
        <f>IFERROR(VLOOKUP($A136,'LISTADO COMPLETO'!$A$1:$I$1500,8,FALSE),"")</f>
        <v/>
      </c>
    </row>
    <row r="137" spans="1:8" ht="20.100000000000001" customHeight="1">
      <c r="A137" s="101" t="str">
        <f>IF('LISTADO COMPLETO'!T136&gt;0,'LISTADO COMPLETO'!T136,"")</f>
        <v/>
      </c>
      <c r="B137" s="102" t="str">
        <f>IFERROR(VLOOKUP($A137,'LISTADO COMPLETO'!$A$1:$I$1500,2,FALSE),"")</f>
        <v/>
      </c>
      <c r="C137" s="102" t="str">
        <f>IFERROR(VLOOKUP($A137,'LISTADO COMPLETO'!$A$1:$I$1500,3,FALSE),"")</f>
        <v/>
      </c>
      <c r="D137" s="102" t="str">
        <f>IFERROR(VLOOKUP($A137,'LISTADO COMPLETO'!$A$1:$I$1500,4,FALSE),"")</f>
        <v/>
      </c>
      <c r="E137" s="102" t="str">
        <f>IFERROR(VLOOKUP($A137,'LISTADO COMPLETO'!$A$1:$I$1500,5,FALSE),"")</f>
        <v/>
      </c>
      <c r="F137" s="102" t="str">
        <f>IFERROR(VLOOKUP($A137,'LISTADO COMPLETO'!$A$1:$I$1500,6,FALSE),"")</f>
        <v/>
      </c>
      <c r="G137" s="103" t="str">
        <f>IFERROR(VLOOKUP($A137,'LISTADO COMPLETO'!$A$1:$I$1500,7,FALSE),"")</f>
        <v/>
      </c>
      <c r="H137" s="104" t="str">
        <f>IFERROR(VLOOKUP($A137,'LISTADO COMPLETO'!$A$1:$I$1500,8,FALSE),"")</f>
        <v/>
      </c>
    </row>
    <row r="138" spans="1:8" ht="20.100000000000001" customHeight="1">
      <c r="A138" s="101" t="str">
        <f>IF('LISTADO COMPLETO'!T137&gt;0,'LISTADO COMPLETO'!T137,"")</f>
        <v/>
      </c>
      <c r="B138" s="102" t="str">
        <f>IFERROR(VLOOKUP($A138,'LISTADO COMPLETO'!$A$1:$I$1500,2,FALSE),"")</f>
        <v/>
      </c>
      <c r="C138" s="102" t="str">
        <f>IFERROR(VLOOKUP($A138,'LISTADO COMPLETO'!$A$1:$I$1500,3,FALSE),"")</f>
        <v/>
      </c>
      <c r="D138" s="102" t="str">
        <f>IFERROR(VLOOKUP($A138,'LISTADO COMPLETO'!$A$1:$I$1500,4,FALSE),"")</f>
        <v/>
      </c>
      <c r="E138" s="102" t="str">
        <f>IFERROR(VLOOKUP($A138,'LISTADO COMPLETO'!$A$1:$I$1500,5,FALSE),"")</f>
        <v/>
      </c>
      <c r="F138" s="102" t="str">
        <f>IFERROR(VLOOKUP($A138,'LISTADO COMPLETO'!$A$1:$I$1500,6,FALSE),"")</f>
        <v/>
      </c>
      <c r="G138" s="103" t="str">
        <f>IFERROR(VLOOKUP($A138,'LISTADO COMPLETO'!$A$1:$I$1500,7,FALSE),"")</f>
        <v/>
      </c>
      <c r="H138" s="104" t="str">
        <f>IFERROR(VLOOKUP($A138,'LISTADO COMPLETO'!$A$1:$I$1500,8,FALSE),"")</f>
        <v/>
      </c>
    </row>
    <row r="139" spans="1:8" ht="20.100000000000001" customHeight="1">
      <c r="A139" s="101" t="str">
        <f>IF('LISTADO COMPLETO'!T138&gt;0,'LISTADO COMPLETO'!T138,"")</f>
        <v/>
      </c>
      <c r="B139" s="102" t="str">
        <f>IFERROR(VLOOKUP($A139,'LISTADO COMPLETO'!$A$1:$I$1500,2,FALSE),"")</f>
        <v/>
      </c>
      <c r="C139" s="102" t="str">
        <f>IFERROR(VLOOKUP($A139,'LISTADO COMPLETO'!$A$1:$I$1500,3,FALSE),"")</f>
        <v/>
      </c>
      <c r="D139" s="102" t="str">
        <f>IFERROR(VLOOKUP($A139,'LISTADO COMPLETO'!$A$1:$I$1500,4,FALSE),"")</f>
        <v/>
      </c>
      <c r="E139" s="102" t="str">
        <f>IFERROR(VLOOKUP($A139,'LISTADO COMPLETO'!$A$1:$I$1500,5,FALSE),"")</f>
        <v/>
      </c>
      <c r="F139" s="102" t="str">
        <f>IFERROR(VLOOKUP($A139,'LISTADO COMPLETO'!$A$1:$I$1500,6,FALSE),"")</f>
        <v/>
      </c>
      <c r="G139" s="103" t="str">
        <f>IFERROR(VLOOKUP($A139,'LISTADO COMPLETO'!$A$1:$I$1500,7,FALSE),"")</f>
        <v/>
      </c>
      <c r="H139" s="104" t="str">
        <f>IFERROR(VLOOKUP($A139,'LISTADO COMPLETO'!$A$1:$I$1500,8,FALSE),"")</f>
        <v/>
      </c>
    </row>
    <row r="140" spans="1:8" ht="20.100000000000001" customHeight="1">
      <c r="A140" s="101" t="str">
        <f>IF('LISTADO COMPLETO'!T139&gt;0,'LISTADO COMPLETO'!T139,"")</f>
        <v/>
      </c>
      <c r="B140" s="102" t="str">
        <f>IFERROR(VLOOKUP($A140,'LISTADO COMPLETO'!$A$1:$I$1500,2,FALSE),"")</f>
        <v/>
      </c>
      <c r="C140" s="102" t="str">
        <f>IFERROR(VLOOKUP($A140,'LISTADO COMPLETO'!$A$1:$I$1500,3,FALSE),"")</f>
        <v/>
      </c>
      <c r="D140" s="102" t="str">
        <f>IFERROR(VLOOKUP($A140,'LISTADO COMPLETO'!$A$1:$I$1500,4,FALSE),"")</f>
        <v/>
      </c>
      <c r="E140" s="102" t="str">
        <f>IFERROR(VLOOKUP($A140,'LISTADO COMPLETO'!$A$1:$I$1500,5,FALSE),"")</f>
        <v/>
      </c>
      <c r="F140" s="102" t="str">
        <f>IFERROR(VLOOKUP($A140,'LISTADO COMPLETO'!$A$1:$I$1500,6,FALSE),"")</f>
        <v/>
      </c>
      <c r="G140" s="103" t="str">
        <f>IFERROR(VLOOKUP($A140,'LISTADO COMPLETO'!$A$1:$I$1500,7,FALSE),"")</f>
        <v/>
      </c>
      <c r="H140" s="104" t="str">
        <f>IFERROR(VLOOKUP($A140,'LISTADO COMPLETO'!$A$1:$I$1500,8,FALSE),"")</f>
        <v/>
      </c>
    </row>
    <row r="141" spans="1:8" ht="20.100000000000001" customHeight="1">
      <c r="A141" s="101" t="str">
        <f>IF('LISTADO COMPLETO'!T140&gt;0,'LISTADO COMPLETO'!T140,"")</f>
        <v/>
      </c>
      <c r="B141" s="102" t="str">
        <f>IFERROR(VLOOKUP($A141,'LISTADO COMPLETO'!$A$1:$I$1500,2,FALSE),"")</f>
        <v/>
      </c>
      <c r="C141" s="102" t="str">
        <f>IFERROR(VLOOKUP($A141,'LISTADO COMPLETO'!$A$1:$I$1500,3,FALSE),"")</f>
        <v/>
      </c>
      <c r="D141" s="102" t="str">
        <f>IFERROR(VLOOKUP($A141,'LISTADO COMPLETO'!$A$1:$I$1500,4,FALSE),"")</f>
        <v/>
      </c>
      <c r="E141" s="102" t="str">
        <f>IFERROR(VLOOKUP($A141,'LISTADO COMPLETO'!$A$1:$I$1500,5,FALSE),"")</f>
        <v/>
      </c>
      <c r="F141" s="102" t="str">
        <f>IFERROR(VLOOKUP($A141,'LISTADO COMPLETO'!$A$1:$I$1500,6,FALSE),"")</f>
        <v/>
      </c>
      <c r="G141" s="103" t="str">
        <f>IFERROR(VLOOKUP($A141,'LISTADO COMPLETO'!$A$1:$I$1500,7,FALSE),"")</f>
        <v/>
      </c>
      <c r="H141" s="104" t="str">
        <f>IFERROR(VLOOKUP($A141,'LISTADO COMPLETO'!$A$1:$I$1500,8,FALSE),"")</f>
        <v/>
      </c>
    </row>
    <row r="142" spans="1:8" ht="20.100000000000001" customHeight="1">
      <c r="A142" s="101" t="str">
        <f>IF('LISTADO COMPLETO'!T141&gt;0,'LISTADO COMPLETO'!T141,"")</f>
        <v/>
      </c>
      <c r="B142" s="102" t="str">
        <f>IFERROR(VLOOKUP($A142,'LISTADO COMPLETO'!$A$1:$I$1500,2,FALSE),"")</f>
        <v/>
      </c>
      <c r="C142" s="102" t="str">
        <f>IFERROR(VLOOKUP($A142,'LISTADO COMPLETO'!$A$1:$I$1500,3,FALSE),"")</f>
        <v/>
      </c>
      <c r="D142" s="102" t="str">
        <f>IFERROR(VLOOKUP($A142,'LISTADO COMPLETO'!$A$1:$I$1500,4,FALSE),"")</f>
        <v/>
      </c>
      <c r="E142" s="102" t="str">
        <f>IFERROR(VLOOKUP($A142,'LISTADO COMPLETO'!$A$1:$I$1500,5,FALSE),"")</f>
        <v/>
      </c>
      <c r="F142" s="102" t="str">
        <f>IFERROR(VLOOKUP($A142,'LISTADO COMPLETO'!$A$1:$I$1500,6,FALSE),"")</f>
        <v/>
      </c>
      <c r="G142" s="103" t="str">
        <f>IFERROR(VLOOKUP($A142,'LISTADO COMPLETO'!$A$1:$I$1500,7,FALSE),"")</f>
        <v/>
      </c>
      <c r="H142" s="104" t="str">
        <f>IFERROR(VLOOKUP($A142,'LISTADO COMPLETO'!$A$1:$I$1500,8,FALSE),"")</f>
        <v/>
      </c>
    </row>
    <row r="143" spans="1:8" ht="20.100000000000001" customHeight="1">
      <c r="A143" s="101" t="str">
        <f>IF('LISTADO COMPLETO'!T142&gt;0,'LISTADO COMPLETO'!T142,"")</f>
        <v/>
      </c>
      <c r="B143" s="102" t="str">
        <f>IFERROR(VLOOKUP($A143,'LISTADO COMPLETO'!$A$1:$I$1500,2,FALSE),"")</f>
        <v/>
      </c>
      <c r="C143" s="102" t="str">
        <f>IFERROR(VLOOKUP($A143,'LISTADO COMPLETO'!$A$1:$I$1500,3,FALSE),"")</f>
        <v/>
      </c>
      <c r="D143" s="102" t="str">
        <f>IFERROR(VLOOKUP($A143,'LISTADO COMPLETO'!$A$1:$I$1500,4,FALSE),"")</f>
        <v/>
      </c>
      <c r="E143" s="102" t="str">
        <f>IFERROR(VLOOKUP($A143,'LISTADO COMPLETO'!$A$1:$I$1500,5,FALSE),"")</f>
        <v/>
      </c>
      <c r="F143" s="102" t="str">
        <f>IFERROR(VLOOKUP($A143,'LISTADO COMPLETO'!$A$1:$I$1500,6,FALSE),"")</f>
        <v/>
      </c>
      <c r="G143" s="103" t="str">
        <f>IFERROR(VLOOKUP($A143,'LISTADO COMPLETO'!$A$1:$I$1500,7,FALSE),"")</f>
        <v/>
      </c>
      <c r="H143" s="104" t="str">
        <f>IFERROR(VLOOKUP($A143,'LISTADO COMPLETO'!$A$1:$I$1500,8,FALSE),"")</f>
        <v/>
      </c>
    </row>
    <row r="144" spans="1:8" ht="20.100000000000001" customHeight="1">
      <c r="A144" s="101" t="str">
        <f>IF('LISTADO COMPLETO'!T143&gt;0,'LISTADO COMPLETO'!T143,"")</f>
        <v/>
      </c>
      <c r="B144" s="102" t="str">
        <f>IFERROR(VLOOKUP($A144,'LISTADO COMPLETO'!$A$1:$I$1500,2,FALSE),"")</f>
        <v/>
      </c>
      <c r="C144" s="102" t="str">
        <f>IFERROR(VLOOKUP($A144,'LISTADO COMPLETO'!$A$1:$I$1500,3,FALSE),"")</f>
        <v/>
      </c>
      <c r="D144" s="102" t="str">
        <f>IFERROR(VLOOKUP($A144,'LISTADO COMPLETO'!$A$1:$I$1500,4,FALSE),"")</f>
        <v/>
      </c>
      <c r="E144" s="102" t="str">
        <f>IFERROR(VLOOKUP($A144,'LISTADO COMPLETO'!$A$1:$I$1500,5,FALSE),"")</f>
        <v/>
      </c>
      <c r="F144" s="102" t="str">
        <f>IFERROR(VLOOKUP($A144,'LISTADO COMPLETO'!$A$1:$I$1500,6,FALSE),"")</f>
        <v/>
      </c>
      <c r="G144" s="103" t="str">
        <f>IFERROR(VLOOKUP($A144,'LISTADO COMPLETO'!$A$1:$I$1500,7,FALSE),"")</f>
        <v/>
      </c>
      <c r="H144" s="104" t="str">
        <f>IFERROR(VLOOKUP($A144,'LISTADO COMPLETO'!$A$1:$I$1500,8,FALSE),"")</f>
        <v/>
      </c>
    </row>
    <row r="145" spans="1:8" ht="20.100000000000001" customHeight="1">
      <c r="A145" s="101" t="str">
        <f>IF('LISTADO COMPLETO'!T144&gt;0,'LISTADO COMPLETO'!T144,"")</f>
        <v/>
      </c>
      <c r="B145" s="102" t="str">
        <f>IFERROR(VLOOKUP($A145,'LISTADO COMPLETO'!$A$1:$I$1500,2,FALSE),"")</f>
        <v/>
      </c>
      <c r="C145" s="102" t="str">
        <f>IFERROR(VLOOKUP($A145,'LISTADO COMPLETO'!$A$1:$I$1500,3,FALSE),"")</f>
        <v/>
      </c>
      <c r="D145" s="102" t="str">
        <f>IFERROR(VLOOKUP($A145,'LISTADO COMPLETO'!$A$1:$I$1500,4,FALSE),"")</f>
        <v/>
      </c>
      <c r="E145" s="102" t="str">
        <f>IFERROR(VLOOKUP($A145,'LISTADO COMPLETO'!$A$1:$I$1500,5,FALSE),"")</f>
        <v/>
      </c>
      <c r="F145" s="102" t="str">
        <f>IFERROR(VLOOKUP($A145,'LISTADO COMPLETO'!$A$1:$I$1500,6,FALSE),"")</f>
        <v/>
      </c>
      <c r="G145" s="103" t="str">
        <f>IFERROR(VLOOKUP($A145,'LISTADO COMPLETO'!$A$1:$I$1500,7,FALSE),"")</f>
        <v/>
      </c>
      <c r="H145" s="104" t="str">
        <f>IFERROR(VLOOKUP($A145,'LISTADO COMPLETO'!$A$1:$I$1500,8,FALSE),"")</f>
        <v/>
      </c>
    </row>
    <row r="146" spans="1:8" ht="20.100000000000001" customHeight="1">
      <c r="A146" s="101" t="str">
        <f>IF('LISTADO COMPLETO'!T145&gt;0,'LISTADO COMPLETO'!T145,"")</f>
        <v/>
      </c>
      <c r="B146" s="102" t="str">
        <f>IFERROR(VLOOKUP($A146,'LISTADO COMPLETO'!$A$1:$I$1500,2,FALSE),"")</f>
        <v/>
      </c>
      <c r="C146" s="102" t="str">
        <f>IFERROR(VLOOKUP($A146,'LISTADO COMPLETO'!$A$1:$I$1500,3,FALSE),"")</f>
        <v/>
      </c>
      <c r="D146" s="102" t="str">
        <f>IFERROR(VLOOKUP($A146,'LISTADO COMPLETO'!$A$1:$I$1500,4,FALSE),"")</f>
        <v/>
      </c>
      <c r="E146" s="102" t="str">
        <f>IFERROR(VLOOKUP($A146,'LISTADO COMPLETO'!$A$1:$I$1500,5,FALSE),"")</f>
        <v/>
      </c>
      <c r="F146" s="102" t="str">
        <f>IFERROR(VLOOKUP($A146,'LISTADO COMPLETO'!$A$1:$I$1500,6,FALSE),"")</f>
        <v/>
      </c>
      <c r="G146" s="103" t="str">
        <f>IFERROR(VLOOKUP($A146,'LISTADO COMPLETO'!$A$1:$I$1500,7,FALSE),"")</f>
        <v/>
      </c>
      <c r="H146" s="104" t="str">
        <f>IFERROR(VLOOKUP($A146,'LISTADO COMPLETO'!$A$1:$I$1500,8,FALSE),"")</f>
        <v/>
      </c>
    </row>
    <row r="147" spans="1:8" ht="20.100000000000001" customHeight="1">
      <c r="A147" s="101" t="str">
        <f>IF('LISTADO COMPLETO'!T146&gt;0,'LISTADO COMPLETO'!T146,"")</f>
        <v/>
      </c>
      <c r="B147" s="102" t="str">
        <f>IFERROR(VLOOKUP($A147,'LISTADO COMPLETO'!$A$1:$I$1500,2,FALSE),"")</f>
        <v/>
      </c>
      <c r="C147" s="102" t="str">
        <f>IFERROR(VLOOKUP($A147,'LISTADO COMPLETO'!$A$1:$I$1500,3,FALSE),"")</f>
        <v/>
      </c>
      <c r="D147" s="102" t="str">
        <f>IFERROR(VLOOKUP($A147,'LISTADO COMPLETO'!$A$1:$I$1500,4,FALSE),"")</f>
        <v/>
      </c>
      <c r="E147" s="102" t="str">
        <f>IFERROR(VLOOKUP($A147,'LISTADO COMPLETO'!$A$1:$I$1500,5,FALSE),"")</f>
        <v/>
      </c>
      <c r="F147" s="102" t="str">
        <f>IFERROR(VLOOKUP($A147,'LISTADO COMPLETO'!$A$1:$I$1500,6,FALSE),"")</f>
        <v/>
      </c>
      <c r="G147" s="103" t="str">
        <f>IFERROR(VLOOKUP($A147,'LISTADO COMPLETO'!$A$1:$I$1500,7,FALSE),"")</f>
        <v/>
      </c>
      <c r="H147" s="104" t="str">
        <f>IFERROR(VLOOKUP($A147,'LISTADO COMPLETO'!$A$1:$I$1500,8,FALSE),"")</f>
        <v/>
      </c>
    </row>
    <row r="148" spans="1:8" ht="20.100000000000001" customHeight="1">
      <c r="A148" s="101" t="str">
        <f>IF('LISTADO COMPLETO'!T147&gt;0,'LISTADO COMPLETO'!T147,"")</f>
        <v/>
      </c>
      <c r="B148" s="102" t="str">
        <f>IFERROR(VLOOKUP($A148,'LISTADO COMPLETO'!$A$1:$I$1500,2,FALSE),"")</f>
        <v/>
      </c>
      <c r="C148" s="102" t="str">
        <f>IFERROR(VLOOKUP($A148,'LISTADO COMPLETO'!$A$1:$I$1500,3,FALSE),"")</f>
        <v/>
      </c>
      <c r="D148" s="102" t="str">
        <f>IFERROR(VLOOKUP($A148,'LISTADO COMPLETO'!$A$1:$I$1500,4,FALSE),"")</f>
        <v/>
      </c>
      <c r="E148" s="102" t="str">
        <f>IFERROR(VLOOKUP($A148,'LISTADO COMPLETO'!$A$1:$I$1500,5,FALSE),"")</f>
        <v/>
      </c>
      <c r="F148" s="102" t="str">
        <f>IFERROR(VLOOKUP($A148,'LISTADO COMPLETO'!$A$1:$I$1500,6,FALSE),"")</f>
        <v/>
      </c>
      <c r="G148" s="103" t="str">
        <f>IFERROR(VLOOKUP($A148,'LISTADO COMPLETO'!$A$1:$I$1500,7,FALSE),"")</f>
        <v/>
      </c>
      <c r="H148" s="104" t="str">
        <f>IFERROR(VLOOKUP($A148,'LISTADO COMPLETO'!$A$1:$I$1500,8,FALSE),"")</f>
        <v/>
      </c>
    </row>
    <row r="149" spans="1:8" ht="20.100000000000001" customHeight="1">
      <c r="A149" s="101" t="str">
        <f>IF('LISTADO COMPLETO'!T148&gt;0,'LISTADO COMPLETO'!T148,"")</f>
        <v/>
      </c>
      <c r="B149" s="102" t="str">
        <f>IFERROR(VLOOKUP($A149,'LISTADO COMPLETO'!$A$1:$I$1500,2,FALSE),"")</f>
        <v/>
      </c>
      <c r="C149" s="102" t="str">
        <f>IFERROR(VLOOKUP($A149,'LISTADO COMPLETO'!$A$1:$I$1500,3,FALSE),"")</f>
        <v/>
      </c>
      <c r="D149" s="102" t="str">
        <f>IFERROR(VLOOKUP($A149,'LISTADO COMPLETO'!$A$1:$I$1500,4,FALSE),"")</f>
        <v/>
      </c>
      <c r="E149" s="102" t="str">
        <f>IFERROR(VLOOKUP($A149,'LISTADO COMPLETO'!$A$1:$I$1500,5,FALSE),"")</f>
        <v/>
      </c>
      <c r="F149" s="102" t="str">
        <f>IFERROR(VLOOKUP($A149,'LISTADO COMPLETO'!$A$1:$I$1500,6,FALSE),"")</f>
        <v/>
      </c>
      <c r="G149" s="103" t="str">
        <f>IFERROR(VLOOKUP($A149,'LISTADO COMPLETO'!$A$1:$I$1500,7,FALSE),"")</f>
        <v/>
      </c>
      <c r="H149" s="104" t="str">
        <f>IFERROR(VLOOKUP($A149,'LISTADO COMPLETO'!$A$1:$I$1500,8,FALSE),"")</f>
        <v/>
      </c>
    </row>
    <row r="150" spans="1:8" ht="20.100000000000001" customHeight="1">
      <c r="A150" s="101" t="str">
        <f>IF('LISTADO COMPLETO'!T149&gt;0,'LISTADO COMPLETO'!T149,"")</f>
        <v/>
      </c>
      <c r="B150" s="102" t="str">
        <f>IFERROR(VLOOKUP($A150,'LISTADO COMPLETO'!$A$1:$I$1500,2,FALSE),"")</f>
        <v/>
      </c>
      <c r="C150" s="102" t="str">
        <f>IFERROR(VLOOKUP($A150,'LISTADO COMPLETO'!$A$1:$I$1500,3,FALSE),"")</f>
        <v/>
      </c>
      <c r="D150" s="102" t="str">
        <f>IFERROR(VLOOKUP($A150,'LISTADO COMPLETO'!$A$1:$I$1500,4,FALSE),"")</f>
        <v/>
      </c>
      <c r="E150" s="102" t="str">
        <f>IFERROR(VLOOKUP($A150,'LISTADO COMPLETO'!$A$1:$I$1500,5,FALSE),"")</f>
        <v/>
      </c>
      <c r="F150" s="102" t="str">
        <f>IFERROR(VLOOKUP($A150,'LISTADO COMPLETO'!$A$1:$I$1500,6,FALSE),"")</f>
        <v/>
      </c>
      <c r="G150" s="103" t="str">
        <f>IFERROR(VLOOKUP($A150,'LISTADO COMPLETO'!$A$1:$I$1500,7,FALSE),"")</f>
        <v/>
      </c>
      <c r="H150" s="104" t="str">
        <f>IFERROR(VLOOKUP($A150,'LISTADO COMPLETO'!$A$1:$I$1500,8,FALSE),"")</f>
        <v/>
      </c>
    </row>
    <row r="151" spans="1:8" ht="20.100000000000001" customHeight="1">
      <c r="A151" s="101" t="str">
        <f>IF('LISTADO COMPLETO'!T150&gt;0,'LISTADO COMPLETO'!T150,"")</f>
        <v/>
      </c>
      <c r="B151" s="102" t="str">
        <f>IFERROR(VLOOKUP($A151,'LISTADO COMPLETO'!$A$1:$I$1500,2,FALSE),"")</f>
        <v/>
      </c>
      <c r="C151" s="102" t="str">
        <f>IFERROR(VLOOKUP($A151,'LISTADO COMPLETO'!$A$1:$I$1500,3,FALSE),"")</f>
        <v/>
      </c>
      <c r="D151" s="102" t="str">
        <f>IFERROR(VLOOKUP($A151,'LISTADO COMPLETO'!$A$1:$I$1500,4,FALSE),"")</f>
        <v/>
      </c>
      <c r="E151" s="102" t="str">
        <f>IFERROR(VLOOKUP($A151,'LISTADO COMPLETO'!$A$1:$I$1500,5,FALSE),"")</f>
        <v/>
      </c>
      <c r="F151" s="102" t="str">
        <f>IFERROR(VLOOKUP($A151,'LISTADO COMPLETO'!$A$1:$I$1500,6,FALSE),"")</f>
        <v/>
      </c>
      <c r="G151" s="103" t="str">
        <f>IFERROR(VLOOKUP($A151,'LISTADO COMPLETO'!$A$1:$I$1500,7,FALSE),"")</f>
        <v/>
      </c>
      <c r="H151" s="104" t="str">
        <f>IFERROR(VLOOKUP($A151,'LISTADO COMPLETO'!$A$1:$I$1500,8,FALSE),"")</f>
        <v/>
      </c>
    </row>
    <row r="152" spans="1:8" ht="20.100000000000001" customHeight="1">
      <c r="A152" s="101" t="str">
        <f>IF('LISTADO COMPLETO'!T151&gt;0,'LISTADO COMPLETO'!T151,"")</f>
        <v/>
      </c>
      <c r="B152" s="102" t="str">
        <f>IFERROR(VLOOKUP($A152,'LISTADO COMPLETO'!$A$1:$I$1500,2,FALSE),"")</f>
        <v/>
      </c>
      <c r="C152" s="102" t="str">
        <f>IFERROR(VLOOKUP($A152,'LISTADO COMPLETO'!$A$1:$I$1500,3,FALSE),"")</f>
        <v/>
      </c>
      <c r="D152" s="102" t="str">
        <f>IFERROR(VLOOKUP($A152,'LISTADO COMPLETO'!$A$1:$I$1500,4,FALSE),"")</f>
        <v/>
      </c>
      <c r="E152" s="102" t="str">
        <f>IFERROR(VLOOKUP($A152,'LISTADO COMPLETO'!$A$1:$I$1500,5,FALSE),"")</f>
        <v/>
      </c>
      <c r="F152" s="102" t="str">
        <f>IFERROR(VLOOKUP($A152,'LISTADO COMPLETO'!$A$1:$I$1500,6,FALSE),"")</f>
        <v/>
      </c>
      <c r="G152" s="103" t="str">
        <f>IFERROR(VLOOKUP($A152,'LISTADO COMPLETO'!$A$1:$I$1500,7,FALSE),"")</f>
        <v/>
      </c>
      <c r="H152" s="104" t="str">
        <f>IFERROR(VLOOKUP($A152,'LISTADO COMPLETO'!$A$1:$I$1500,8,FALSE),"")</f>
        <v/>
      </c>
    </row>
    <row r="153" spans="1:8" ht="20.100000000000001" customHeight="1">
      <c r="A153" s="101" t="str">
        <f>IF('LISTADO COMPLETO'!T152&gt;0,'LISTADO COMPLETO'!T152,"")</f>
        <v/>
      </c>
      <c r="B153" s="102" t="str">
        <f>IFERROR(VLOOKUP($A153,'LISTADO COMPLETO'!$A$1:$I$1500,2,FALSE),"")</f>
        <v/>
      </c>
      <c r="C153" s="102" t="str">
        <f>IFERROR(VLOOKUP($A153,'LISTADO COMPLETO'!$A$1:$I$1500,3,FALSE),"")</f>
        <v/>
      </c>
      <c r="D153" s="102" t="str">
        <f>IFERROR(VLOOKUP($A153,'LISTADO COMPLETO'!$A$1:$I$1500,4,FALSE),"")</f>
        <v/>
      </c>
      <c r="E153" s="102" t="str">
        <f>IFERROR(VLOOKUP($A153,'LISTADO COMPLETO'!$A$1:$I$1500,5,FALSE),"")</f>
        <v/>
      </c>
      <c r="F153" s="102" t="str">
        <f>IFERROR(VLOOKUP($A153,'LISTADO COMPLETO'!$A$1:$I$1500,6,FALSE),"")</f>
        <v/>
      </c>
      <c r="G153" s="103" t="str">
        <f>IFERROR(VLOOKUP($A153,'LISTADO COMPLETO'!$A$1:$I$1500,7,FALSE),"")</f>
        <v/>
      </c>
      <c r="H153" s="104" t="str">
        <f>IFERROR(VLOOKUP($A153,'LISTADO COMPLETO'!$A$1:$I$1500,8,FALSE),"")</f>
        <v/>
      </c>
    </row>
    <row r="154" spans="1:8" ht="20.100000000000001" customHeight="1">
      <c r="A154" s="101" t="str">
        <f>IF('LISTADO COMPLETO'!T153&gt;0,'LISTADO COMPLETO'!T153,"")</f>
        <v/>
      </c>
      <c r="B154" s="102" t="str">
        <f>IFERROR(VLOOKUP($A154,'LISTADO COMPLETO'!$A$1:$I$1500,2,FALSE),"")</f>
        <v/>
      </c>
      <c r="C154" s="102" t="str">
        <f>IFERROR(VLOOKUP($A154,'LISTADO COMPLETO'!$A$1:$I$1500,3,FALSE),"")</f>
        <v/>
      </c>
      <c r="D154" s="102" t="str">
        <f>IFERROR(VLOOKUP($A154,'LISTADO COMPLETO'!$A$1:$I$1500,4,FALSE),"")</f>
        <v/>
      </c>
      <c r="E154" s="102" t="str">
        <f>IFERROR(VLOOKUP($A154,'LISTADO COMPLETO'!$A$1:$I$1500,5,FALSE),"")</f>
        <v/>
      </c>
      <c r="F154" s="102" t="str">
        <f>IFERROR(VLOOKUP($A154,'LISTADO COMPLETO'!$A$1:$I$1500,6,FALSE),"")</f>
        <v/>
      </c>
      <c r="G154" s="103" t="str">
        <f>IFERROR(VLOOKUP($A154,'LISTADO COMPLETO'!$A$1:$I$1500,7,FALSE),"")</f>
        <v/>
      </c>
      <c r="H154" s="104" t="str">
        <f>IFERROR(VLOOKUP($A154,'LISTADO COMPLETO'!$A$1:$I$1500,8,FALSE),"")</f>
        <v/>
      </c>
    </row>
    <row r="155" spans="1:8" ht="20.100000000000001" customHeight="1">
      <c r="A155" s="101" t="str">
        <f>IF('LISTADO COMPLETO'!T154&gt;0,'LISTADO COMPLETO'!T154,"")</f>
        <v/>
      </c>
      <c r="B155" s="102" t="str">
        <f>IFERROR(VLOOKUP($A155,'LISTADO COMPLETO'!$A$1:$I$1500,2,FALSE),"")</f>
        <v/>
      </c>
      <c r="C155" s="102" t="str">
        <f>IFERROR(VLOOKUP($A155,'LISTADO COMPLETO'!$A$1:$I$1500,3,FALSE),"")</f>
        <v/>
      </c>
      <c r="D155" s="102" t="str">
        <f>IFERROR(VLOOKUP($A155,'LISTADO COMPLETO'!$A$1:$I$1500,4,FALSE),"")</f>
        <v/>
      </c>
      <c r="E155" s="102" t="str">
        <f>IFERROR(VLOOKUP($A155,'LISTADO COMPLETO'!$A$1:$I$1500,5,FALSE),"")</f>
        <v/>
      </c>
      <c r="F155" s="102" t="str">
        <f>IFERROR(VLOOKUP($A155,'LISTADO COMPLETO'!$A$1:$I$1500,6,FALSE),"")</f>
        <v/>
      </c>
      <c r="G155" s="103" t="str">
        <f>IFERROR(VLOOKUP($A155,'LISTADO COMPLETO'!$A$1:$I$1500,7,FALSE),"")</f>
        <v/>
      </c>
      <c r="H155" s="104" t="str">
        <f>IFERROR(VLOOKUP($A155,'LISTADO COMPLETO'!$A$1:$I$1500,8,FALSE),"")</f>
        <v/>
      </c>
    </row>
    <row r="156" spans="1:8" ht="20.100000000000001" customHeight="1">
      <c r="A156" s="101" t="str">
        <f>IF('LISTADO COMPLETO'!T155&gt;0,'LISTADO COMPLETO'!T155,"")</f>
        <v/>
      </c>
      <c r="B156" s="102" t="str">
        <f>IFERROR(VLOOKUP($A156,'LISTADO COMPLETO'!$A$1:$I$1500,2,FALSE),"")</f>
        <v/>
      </c>
      <c r="C156" s="102" t="str">
        <f>IFERROR(VLOOKUP($A156,'LISTADO COMPLETO'!$A$1:$I$1500,3,FALSE),"")</f>
        <v/>
      </c>
      <c r="D156" s="102" t="str">
        <f>IFERROR(VLOOKUP($A156,'LISTADO COMPLETO'!$A$1:$I$1500,4,FALSE),"")</f>
        <v/>
      </c>
      <c r="E156" s="102" t="str">
        <f>IFERROR(VLOOKUP($A156,'LISTADO COMPLETO'!$A$1:$I$1500,5,FALSE),"")</f>
        <v/>
      </c>
      <c r="F156" s="102" t="str">
        <f>IFERROR(VLOOKUP($A156,'LISTADO COMPLETO'!$A$1:$I$1500,6,FALSE),"")</f>
        <v/>
      </c>
      <c r="G156" s="103" t="str">
        <f>IFERROR(VLOOKUP($A156,'LISTADO COMPLETO'!$A$1:$I$1500,7,FALSE),"")</f>
        <v/>
      </c>
      <c r="H156" s="104" t="str">
        <f>IFERROR(VLOOKUP($A156,'LISTADO COMPLETO'!$A$1:$I$1500,8,FALSE),"")</f>
        <v/>
      </c>
    </row>
    <row r="157" spans="1:8" ht="20.100000000000001" customHeight="1">
      <c r="A157" s="101" t="str">
        <f>IF('LISTADO COMPLETO'!T156&gt;0,'LISTADO COMPLETO'!T156,"")</f>
        <v/>
      </c>
      <c r="B157" s="102" t="str">
        <f>IFERROR(VLOOKUP($A157,'LISTADO COMPLETO'!$A$1:$I$1500,2,FALSE),"")</f>
        <v/>
      </c>
      <c r="C157" s="102" t="str">
        <f>IFERROR(VLOOKUP($A157,'LISTADO COMPLETO'!$A$1:$I$1500,3,FALSE),"")</f>
        <v/>
      </c>
      <c r="D157" s="102" t="str">
        <f>IFERROR(VLOOKUP($A157,'LISTADO COMPLETO'!$A$1:$I$1500,4,FALSE),"")</f>
        <v/>
      </c>
      <c r="E157" s="102" t="str">
        <f>IFERROR(VLOOKUP($A157,'LISTADO COMPLETO'!$A$1:$I$1500,5,FALSE),"")</f>
        <v/>
      </c>
      <c r="F157" s="102" t="str">
        <f>IFERROR(VLOOKUP($A157,'LISTADO COMPLETO'!$A$1:$I$1500,6,FALSE),"")</f>
        <v/>
      </c>
      <c r="G157" s="103" t="str">
        <f>IFERROR(VLOOKUP($A157,'LISTADO COMPLETO'!$A$1:$I$1500,7,FALSE),"")</f>
        <v/>
      </c>
      <c r="H157" s="104" t="str">
        <f>IFERROR(VLOOKUP($A157,'LISTADO COMPLETO'!$A$1:$I$1500,8,FALSE),"")</f>
        <v/>
      </c>
    </row>
    <row r="158" spans="1:8" ht="20.100000000000001" customHeight="1">
      <c r="A158" s="101" t="str">
        <f>IF('LISTADO COMPLETO'!T157&gt;0,'LISTADO COMPLETO'!T157,"")</f>
        <v/>
      </c>
      <c r="B158" s="102" t="str">
        <f>IFERROR(VLOOKUP($A158,'LISTADO COMPLETO'!$A$1:$I$1500,2,FALSE),"")</f>
        <v/>
      </c>
      <c r="C158" s="102" t="str">
        <f>IFERROR(VLOOKUP($A158,'LISTADO COMPLETO'!$A$1:$I$1500,3,FALSE),"")</f>
        <v/>
      </c>
      <c r="D158" s="102" t="str">
        <f>IFERROR(VLOOKUP($A158,'LISTADO COMPLETO'!$A$1:$I$1500,4,FALSE),"")</f>
        <v/>
      </c>
      <c r="E158" s="102" t="str">
        <f>IFERROR(VLOOKUP($A158,'LISTADO COMPLETO'!$A$1:$I$1500,5,FALSE),"")</f>
        <v/>
      </c>
      <c r="F158" s="102" t="str">
        <f>IFERROR(VLOOKUP($A158,'LISTADO COMPLETO'!$A$1:$I$1500,6,FALSE),"")</f>
        <v/>
      </c>
      <c r="G158" s="103" t="str">
        <f>IFERROR(VLOOKUP($A158,'LISTADO COMPLETO'!$A$1:$I$1500,7,FALSE),"")</f>
        <v/>
      </c>
      <c r="H158" s="104" t="str">
        <f>IFERROR(VLOOKUP($A158,'LISTADO COMPLETO'!$A$1:$I$1500,8,FALSE),"")</f>
        <v/>
      </c>
    </row>
    <row r="159" spans="1:8" ht="20.100000000000001" customHeight="1">
      <c r="A159" s="101" t="str">
        <f>IF('LISTADO COMPLETO'!T158&gt;0,'LISTADO COMPLETO'!T158,"")</f>
        <v/>
      </c>
      <c r="B159" s="102" t="str">
        <f>IFERROR(VLOOKUP($A159,'LISTADO COMPLETO'!$A$1:$I$1500,2,FALSE),"")</f>
        <v/>
      </c>
      <c r="C159" s="102" t="str">
        <f>IFERROR(VLOOKUP($A159,'LISTADO COMPLETO'!$A$1:$I$1500,3,FALSE),"")</f>
        <v/>
      </c>
      <c r="D159" s="102" t="str">
        <f>IFERROR(VLOOKUP($A159,'LISTADO COMPLETO'!$A$1:$I$1500,4,FALSE),"")</f>
        <v/>
      </c>
      <c r="E159" s="102" t="str">
        <f>IFERROR(VLOOKUP($A159,'LISTADO COMPLETO'!$A$1:$I$1500,5,FALSE),"")</f>
        <v/>
      </c>
      <c r="F159" s="102" t="str">
        <f>IFERROR(VLOOKUP($A159,'LISTADO COMPLETO'!$A$1:$I$1500,6,FALSE),"")</f>
        <v/>
      </c>
      <c r="G159" s="103" t="str">
        <f>IFERROR(VLOOKUP($A159,'LISTADO COMPLETO'!$A$1:$I$1500,7,FALSE),"")</f>
        <v/>
      </c>
      <c r="H159" s="104" t="str">
        <f>IFERROR(VLOOKUP($A159,'LISTADO COMPLETO'!$A$1:$I$1500,8,FALSE),"")</f>
        <v/>
      </c>
    </row>
    <row r="160" spans="1:8" ht="20.100000000000001" customHeight="1">
      <c r="A160" s="101" t="str">
        <f>IF('LISTADO COMPLETO'!T159&gt;0,'LISTADO COMPLETO'!T159,"")</f>
        <v/>
      </c>
      <c r="B160" s="102" t="str">
        <f>IFERROR(VLOOKUP($A160,'LISTADO COMPLETO'!$A$1:$I$1500,2,FALSE),"")</f>
        <v/>
      </c>
      <c r="C160" s="102" t="str">
        <f>IFERROR(VLOOKUP($A160,'LISTADO COMPLETO'!$A$1:$I$1500,3,FALSE),"")</f>
        <v/>
      </c>
      <c r="D160" s="102" t="str">
        <f>IFERROR(VLOOKUP($A160,'LISTADO COMPLETO'!$A$1:$I$1500,4,FALSE),"")</f>
        <v/>
      </c>
      <c r="E160" s="102" t="str">
        <f>IFERROR(VLOOKUP($A160,'LISTADO COMPLETO'!$A$1:$I$1500,5,FALSE),"")</f>
        <v/>
      </c>
      <c r="F160" s="102" t="str">
        <f>IFERROR(VLOOKUP($A160,'LISTADO COMPLETO'!$A$1:$I$1500,6,FALSE),"")</f>
        <v/>
      </c>
      <c r="G160" s="103" t="str">
        <f>IFERROR(VLOOKUP($A160,'LISTADO COMPLETO'!$A$1:$I$1500,7,FALSE),"")</f>
        <v/>
      </c>
      <c r="H160" s="104" t="str">
        <f>IFERROR(VLOOKUP($A160,'LISTADO COMPLETO'!$A$1:$I$1500,8,FALSE),"")</f>
        <v/>
      </c>
    </row>
    <row r="161" spans="1:8" ht="20.100000000000001" customHeight="1">
      <c r="A161" s="101" t="str">
        <f>IF('LISTADO COMPLETO'!T160&gt;0,'LISTADO COMPLETO'!T160,"")</f>
        <v/>
      </c>
      <c r="B161" s="102" t="str">
        <f>IFERROR(VLOOKUP($A161,'LISTADO COMPLETO'!$A$1:$I$1500,2,FALSE),"")</f>
        <v/>
      </c>
      <c r="C161" s="102" t="str">
        <f>IFERROR(VLOOKUP($A161,'LISTADO COMPLETO'!$A$1:$I$1500,3,FALSE),"")</f>
        <v/>
      </c>
      <c r="D161" s="102" t="str">
        <f>IFERROR(VLOOKUP($A161,'LISTADO COMPLETO'!$A$1:$I$1500,4,FALSE),"")</f>
        <v/>
      </c>
      <c r="E161" s="102" t="str">
        <f>IFERROR(VLOOKUP($A161,'LISTADO COMPLETO'!$A$1:$I$1500,5,FALSE),"")</f>
        <v/>
      </c>
      <c r="F161" s="102" t="str">
        <f>IFERROR(VLOOKUP($A161,'LISTADO COMPLETO'!$A$1:$I$1500,6,FALSE),"")</f>
        <v/>
      </c>
      <c r="G161" s="103" t="str">
        <f>IFERROR(VLOOKUP($A161,'LISTADO COMPLETO'!$A$1:$I$1500,7,FALSE),"")</f>
        <v/>
      </c>
      <c r="H161" s="104" t="str">
        <f>IFERROR(VLOOKUP($A161,'LISTADO COMPLETO'!$A$1:$I$1500,8,FALSE),"")</f>
        <v/>
      </c>
    </row>
    <row r="162" spans="1:8" ht="20.100000000000001" customHeight="1">
      <c r="A162" s="101" t="str">
        <f>IF('LISTADO COMPLETO'!T161&gt;0,'LISTADO COMPLETO'!T161,"")</f>
        <v/>
      </c>
      <c r="B162" s="102" t="str">
        <f>IFERROR(VLOOKUP($A162,'LISTADO COMPLETO'!$A$1:$I$1500,2,FALSE),"")</f>
        <v/>
      </c>
      <c r="C162" s="102" t="str">
        <f>IFERROR(VLOOKUP($A162,'LISTADO COMPLETO'!$A$1:$I$1500,3,FALSE),"")</f>
        <v/>
      </c>
      <c r="D162" s="102" t="str">
        <f>IFERROR(VLOOKUP($A162,'LISTADO COMPLETO'!$A$1:$I$1500,4,FALSE),"")</f>
        <v/>
      </c>
      <c r="E162" s="102" t="str">
        <f>IFERROR(VLOOKUP($A162,'LISTADO COMPLETO'!$A$1:$I$1500,5,FALSE),"")</f>
        <v/>
      </c>
      <c r="F162" s="102" t="str">
        <f>IFERROR(VLOOKUP($A162,'LISTADO COMPLETO'!$A$1:$I$1500,6,FALSE),"")</f>
        <v/>
      </c>
      <c r="G162" s="103" t="str">
        <f>IFERROR(VLOOKUP($A162,'LISTADO COMPLETO'!$A$1:$I$1500,7,FALSE),"")</f>
        <v/>
      </c>
      <c r="H162" s="104" t="str">
        <f>IFERROR(VLOOKUP($A162,'LISTADO COMPLETO'!$A$1:$I$1500,8,FALSE),"")</f>
        <v/>
      </c>
    </row>
    <row r="163" spans="1:8" ht="20.100000000000001" customHeight="1">
      <c r="A163" s="101" t="str">
        <f>IF('LISTADO COMPLETO'!T162&gt;0,'LISTADO COMPLETO'!T162,"")</f>
        <v/>
      </c>
      <c r="B163" s="102" t="str">
        <f>IFERROR(VLOOKUP($A163,'LISTADO COMPLETO'!$A$1:$I$1500,2,FALSE),"")</f>
        <v/>
      </c>
      <c r="C163" s="102" t="str">
        <f>IFERROR(VLOOKUP($A163,'LISTADO COMPLETO'!$A$1:$I$1500,3,FALSE),"")</f>
        <v/>
      </c>
      <c r="D163" s="102" t="str">
        <f>IFERROR(VLOOKUP($A163,'LISTADO COMPLETO'!$A$1:$I$1500,4,FALSE),"")</f>
        <v/>
      </c>
      <c r="E163" s="102" t="str">
        <f>IFERROR(VLOOKUP($A163,'LISTADO COMPLETO'!$A$1:$I$1500,5,FALSE),"")</f>
        <v/>
      </c>
      <c r="F163" s="102" t="str">
        <f>IFERROR(VLOOKUP($A163,'LISTADO COMPLETO'!$A$1:$I$1500,6,FALSE),"")</f>
        <v/>
      </c>
      <c r="G163" s="103" t="str">
        <f>IFERROR(VLOOKUP($A163,'LISTADO COMPLETO'!$A$1:$I$1500,7,FALSE),"")</f>
        <v/>
      </c>
      <c r="H163" s="104" t="str">
        <f>IFERROR(VLOOKUP($A163,'LISTADO COMPLETO'!$A$1:$I$1500,8,FALSE),"")</f>
        <v/>
      </c>
    </row>
    <row r="164" spans="1:8" ht="20.100000000000001" customHeight="1">
      <c r="A164" s="101" t="str">
        <f>IF('LISTADO COMPLETO'!T163&gt;0,'LISTADO COMPLETO'!T163,"")</f>
        <v/>
      </c>
      <c r="B164" s="102" t="str">
        <f>IFERROR(VLOOKUP($A164,'LISTADO COMPLETO'!$A$1:$I$1500,2,FALSE),"")</f>
        <v/>
      </c>
      <c r="C164" s="102" t="str">
        <f>IFERROR(VLOOKUP($A164,'LISTADO COMPLETO'!$A$1:$I$1500,3,FALSE),"")</f>
        <v/>
      </c>
      <c r="D164" s="102" t="str">
        <f>IFERROR(VLOOKUP($A164,'LISTADO COMPLETO'!$A$1:$I$1500,4,FALSE),"")</f>
        <v/>
      </c>
      <c r="E164" s="102" t="str">
        <f>IFERROR(VLOOKUP($A164,'LISTADO COMPLETO'!$A$1:$I$1500,5,FALSE),"")</f>
        <v/>
      </c>
      <c r="F164" s="102" t="str">
        <f>IFERROR(VLOOKUP($A164,'LISTADO COMPLETO'!$A$1:$I$1500,6,FALSE),"")</f>
        <v/>
      </c>
      <c r="G164" s="103" t="str">
        <f>IFERROR(VLOOKUP($A164,'LISTADO COMPLETO'!$A$1:$I$1500,7,FALSE),"")</f>
        <v/>
      </c>
      <c r="H164" s="104" t="str">
        <f>IFERROR(VLOOKUP($A164,'LISTADO COMPLETO'!$A$1:$I$1500,8,FALSE),"")</f>
        <v/>
      </c>
    </row>
    <row r="165" spans="1:8" ht="20.100000000000001" customHeight="1">
      <c r="A165" s="101" t="str">
        <f>IF('LISTADO COMPLETO'!T164&gt;0,'LISTADO COMPLETO'!T164,"")</f>
        <v/>
      </c>
      <c r="B165" s="102" t="str">
        <f>IFERROR(VLOOKUP($A165,'LISTADO COMPLETO'!$A$1:$I$1500,2,FALSE),"")</f>
        <v/>
      </c>
      <c r="C165" s="102" t="str">
        <f>IFERROR(VLOOKUP($A165,'LISTADO COMPLETO'!$A$1:$I$1500,3,FALSE),"")</f>
        <v/>
      </c>
      <c r="D165" s="102" t="str">
        <f>IFERROR(VLOOKUP($A165,'LISTADO COMPLETO'!$A$1:$I$1500,4,FALSE),"")</f>
        <v/>
      </c>
      <c r="E165" s="102" t="str">
        <f>IFERROR(VLOOKUP($A165,'LISTADO COMPLETO'!$A$1:$I$1500,5,FALSE),"")</f>
        <v/>
      </c>
      <c r="F165" s="102" t="str">
        <f>IFERROR(VLOOKUP($A165,'LISTADO COMPLETO'!$A$1:$I$1500,6,FALSE),"")</f>
        <v/>
      </c>
      <c r="G165" s="103" t="str">
        <f>IFERROR(VLOOKUP($A165,'LISTADO COMPLETO'!$A$1:$I$1500,7,FALSE),"")</f>
        <v/>
      </c>
      <c r="H165" s="104" t="str">
        <f>IFERROR(VLOOKUP($A165,'LISTADO COMPLETO'!$A$1:$I$1500,8,FALSE),"")</f>
        <v/>
      </c>
    </row>
    <row r="166" spans="1:8" ht="20.100000000000001" customHeight="1">
      <c r="A166" s="101" t="str">
        <f>IF('LISTADO COMPLETO'!T165&gt;0,'LISTADO COMPLETO'!T165,"")</f>
        <v/>
      </c>
      <c r="B166" s="102" t="str">
        <f>IFERROR(VLOOKUP($A166,'LISTADO COMPLETO'!$A$1:$I$1500,2,FALSE),"")</f>
        <v/>
      </c>
      <c r="C166" s="102" t="str">
        <f>IFERROR(VLOOKUP($A166,'LISTADO COMPLETO'!$A$1:$I$1500,3,FALSE),"")</f>
        <v/>
      </c>
      <c r="D166" s="102" t="str">
        <f>IFERROR(VLOOKUP($A166,'LISTADO COMPLETO'!$A$1:$I$1500,4,FALSE),"")</f>
        <v/>
      </c>
      <c r="E166" s="102" t="str">
        <f>IFERROR(VLOOKUP($A166,'LISTADO COMPLETO'!$A$1:$I$1500,5,FALSE),"")</f>
        <v/>
      </c>
      <c r="F166" s="102" t="str">
        <f>IFERROR(VLOOKUP($A166,'LISTADO COMPLETO'!$A$1:$I$1500,6,FALSE),"")</f>
        <v/>
      </c>
      <c r="G166" s="103" t="str">
        <f>IFERROR(VLOOKUP($A166,'LISTADO COMPLETO'!$A$1:$I$1500,7,FALSE),"")</f>
        <v/>
      </c>
      <c r="H166" s="104" t="str">
        <f>IFERROR(VLOOKUP($A166,'LISTADO COMPLETO'!$A$1:$I$1500,8,FALSE),"")</f>
        <v/>
      </c>
    </row>
    <row r="167" spans="1:8" ht="20.100000000000001" customHeight="1">
      <c r="A167" s="101" t="str">
        <f>IF('LISTADO COMPLETO'!T166&gt;0,'LISTADO COMPLETO'!T166,"")</f>
        <v/>
      </c>
      <c r="B167" s="102" t="str">
        <f>IFERROR(VLOOKUP($A167,'LISTADO COMPLETO'!$A$1:$I$1500,2,FALSE),"")</f>
        <v/>
      </c>
      <c r="C167" s="102" t="str">
        <f>IFERROR(VLOOKUP($A167,'LISTADO COMPLETO'!$A$1:$I$1500,3,FALSE),"")</f>
        <v/>
      </c>
      <c r="D167" s="102" t="str">
        <f>IFERROR(VLOOKUP($A167,'LISTADO COMPLETO'!$A$1:$I$1500,4,FALSE),"")</f>
        <v/>
      </c>
      <c r="E167" s="102" t="str">
        <f>IFERROR(VLOOKUP($A167,'LISTADO COMPLETO'!$A$1:$I$1500,5,FALSE),"")</f>
        <v/>
      </c>
      <c r="F167" s="102" t="str">
        <f>IFERROR(VLOOKUP($A167,'LISTADO COMPLETO'!$A$1:$I$1500,6,FALSE),"")</f>
        <v/>
      </c>
      <c r="G167" s="103" t="str">
        <f>IFERROR(VLOOKUP($A167,'LISTADO COMPLETO'!$A$1:$I$1500,7,FALSE),"")</f>
        <v/>
      </c>
      <c r="H167" s="104" t="str">
        <f>IFERROR(VLOOKUP($A167,'LISTADO COMPLETO'!$A$1:$I$1500,8,FALSE),"")</f>
        <v/>
      </c>
    </row>
    <row r="168" spans="1:8" ht="20.100000000000001" customHeight="1">
      <c r="A168" s="101" t="str">
        <f>IF('LISTADO COMPLETO'!T167&gt;0,'LISTADO COMPLETO'!T167,"")</f>
        <v/>
      </c>
      <c r="B168" s="102" t="str">
        <f>IFERROR(VLOOKUP($A168,'LISTADO COMPLETO'!$A$1:$I$1500,2,FALSE),"")</f>
        <v/>
      </c>
      <c r="C168" s="102" t="str">
        <f>IFERROR(VLOOKUP($A168,'LISTADO COMPLETO'!$A$1:$I$1500,3,FALSE),"")</f>
        <v/>
      </c>
      <c r="D168" s="102" t="str">
        <f>IFERROR(VLOOKUP($A168,'LISTADO COMPLETO'!$A$1:$I$1500,4,FALSE),"")</f>
        <v/>
      </c>
      <c r="E168" s="102" t="str">
        <f>IFERROR(VLOOKUP($A168,'LISTADO COMPLETO'!$A$1:$I$1500,5,FALSE),"")</f>
        <v/>
      </c>
      <c r="F168" s="102" t="str">
        <f>IFERROR(VLOOKUP($A168,'LISTADO COMPLETO'!$A$1:$I$1500,6,FALSE),"")</f>
        <v/>
      </c>
      <c r="G168" s="103" t="str">
        <f>IFERROR(VLOOKUP($A168,'LISTADO COMPLETO'!$A$1:$I$1500,7,FALSE),"")</f>
        <v/>
      </c>
      <c r="H168" s="104" t="str">
        <f>IFERROR(VLOOKUP($A168,'LISTADO COMPLETO'!$A$1:$I$1500,8,FALSE),"")</f>
        <v/>
      </c>
    </row>
    <row r="169" spans="1:8" ht="20.100000000000001" customHeight="1">
      <c r="A169" s="101" t="str">
        <f>IF('LISTADO COMPLETO'!T168&gt;0,'LISTADO COMPLETO'!T168,"")</f>
        <v/>
      </c>
      <c r="B169" s="102" t="str">
        <f>IFERROR(VLOOKUP($A169,'LISTADO COMPLETO'!$A$1:$I$1500,2,FALSE),"")</f>
        <v/>
      </c>
      <c r="C169" s="102" t="str">
        <f>IFERROR(VLOOKUP($A169,'LISTADO COMPLETO'!$A$1:$I$1500,3,FALSE),"")</f>
        <v/>
      </c>
      <c r="D169" s="102" t="str">
        <f>IFERROR(VLOOKUP($A169,'LISTADO COMPLETO'!$A$1:$I$1500,4,FALSE),"")</f>
        <v/>
      </c>
      <c r="E169" s="102" t="str">
        <f>IFERROR(VLOOKUP($A169,'LISTADO COMPLETO'!$A$1:$I$1500,5,FALSE),"")</f>
        <v/>
      </c>
      <c r="F169" s="102" t="str">
        <f>IFERROR(VLOOKUP($A169,'LISTADO COMPLETO'!$A$1:$I$1500,6,FALSE),"")</f>
        <v/>
      </c>
      <c r="G169" s="103" t="str">
        <f>IFERROR(VLOOKUP($A169,'LISTADO COMPLETO'!$A$1:$I$1500,7,FALSE),"")</f>
        <v/>
      </c>
      <c r="H169" s="104" t="str">
        <f>IFERROR(VLOOKUP($A169,'LISTADO COMPLETO'!$A$1:$I$1500,8,FALSE),"")</f>
        <v/>
      </c>
    </row>
    <row r="170" spans="1:8" ht="20.100000000000001" customHeight="1">
      <c r="A170" s="101" t="str">
        <f>IF('LISTADO COMPLETO'!T169&gt;0,'LISTADO COMPLETO'!T169,"")</f>
        <v/>
      </c>
      <c r="B170" s="102" t="str">
        <f>IFERROR(VLOOKUP($A170,'LISTADO COMPLETO'!$A$1:$I$1500,2,FALSE),"")</f>
        <v/>
      </c>
      <c r="C170" s="102" t="str">
        <f>IFERROR(VLOOKUP($A170,'LISTADO COMPLETO'!$A$1:$I$1500,3,FALSE),"")</f>
        <v/>
      </c>
      <c r="D170" s="102" t="str">
        <f>IFERROR(VLOOKUP($A170,'LISTADO COMPLETO'!$A$1:$I$1500,4,FALSE),"")</f>
        <v/>
      </c>
      <c r="E170" s="102" t="str">
        <f>IFERROR(VLOOKUP($A170,'LISTADO COMPLETO'!$A$1:$I$1500,5,FALSE),"")</f>
        <v/>
      </c>
      <c r="F170" s="102" t="str">
        <f>IFERROR(VLOOKUP($A170,'LISTADO COMPLETO'!$A$1:$I$1500,6,FALSE),"")</f>
        <v/>
      </c>
      <c r="G170" s="103" t="str">
        <f>IFERROR(VLOOKUP($A170,'LISTADO COMPLETO'!$A$1:$I$1500,7,FALSE),"")</f>
        <v/>
      </c>
      <c r="H170" s="104" t="str">
        <f>IFERROR(VLOOKUP($A170,'LISTADO COMPLETO'!$A$1:$I$1500,8,FALSE),"")</f>
        <v/>
      </c>
    </row>
    <row r="171" spans="1:8" ht="20.100000000000001" customHeight="1">
      <c r="A171" s="101" t="str">
        <f>IF('LISTADO COMPLETO'!T170&gt;0,'LISTADO COMPLETO'!T170,"")</f>
        <v/>
      </c>
      <c r="B171" s="102" t="str">
        <f>IFERROR(VLOOKUP($A171,'LISTADO COMPLETO'!$A$1:$I$1500,2,FALSE),"")</f>
        <v/>
      </c>
      <c r="C171" s="102" t="str">
        <f>IFERROR(VLOOKUP($A171,'LISTADO COMPLETO'!$A$1:$I$1500,3,FALSE),"")</f>
        <v/>
      </c>
      <c r="D171" s="102" t="str">
        <f>IFERROR(VLOOKUP($A171,'LISTADO COMPLETO'!$A$1:$I$1500,4,FALSE),"")</f>
        <v/>
      </c>
      <c r="E171" s="102" t="str">
        <f>IFERROR(VLOOKUP($A171,'LISTADO COMPLETO'!$A$1:$I$1500,5,FALSE),"")</f>
        <v/>
      </c>
      <c r="F171" s="102" t="str">
        <f>IFERROR(VLOOKUP($A171,'LISTADO COMPLETO'!$A$1:$I$1500,6,FALSE),"")</f>
        <v/>
      </c>
      <c r="G171" s="103" t="str">
        <f>IFERROR(VLOOKUP($A171,'LISTADO COMPLETO'!$A$1:$I$1500,7,FALSE),"")</f>
        <v/>
      </c>
      <c r="H171" s="104" t="str">
        <f>IFERROR(VLOOKUP($A171,'LISTADO COMPLETO'!$A$1:$I$1500,8,FALSE),"")</f>
        <v/>
      </c>
    </row>
    <row r="172" spans="1:8" ht="20.100000000000001" customHeight="1">
      <c r="A172" s="101" t="str">
        <f>IF('LISTADO COMPLETO'!T171&gt;0,'LISTADO COMPLETO'!T171,"")</f>
        <v/>
      </c>
      <c r="B172" s="102" t="str">
        <f>IFERROR(VLOOKUP($A172,'LISTADO COMPLETO'!$A$1:$I$1500,2,FALSE),"")</f>
        <v/>
      </c>
      <c r="C172" s="102" t="str">
        <f>IFERROR(VLOOKUP($A172,'LISTADO COMPLETO'!$A$1:$I$1500,3,FALSE),"")</f>
        <v/>
      </c>
      <c r="D172" s="102" t="str">
        <f>IFERROR(VLOOKUP($A172,'LISTADO COMPLETO'!$A$1:$I$1500,4,FALSE),"")</f>
        <v/>
      </c>
      <c r="E172" s="102" t="str">
        <f>IFERROR(VLOOKUP($A172,'LISTADO COMPLETO'!$A$1:$I$1500,5,FALSE),"")</f>
        <v/>
      </c>
      <c r="F172" s="102" t="str">
        <f>IFERROR(VLOOKUP($A172,'LISTADO COMPLETO'!$A$1:$I$1500,6,FALSE),"")</f>
        <v/>
      </c>
      <c r="G172" s="103" t="str">
        <f>IFERROR(VLOOKUP($A172,'LISTADO COMPLETO'!$A$1:$I$1500,7,FALSE),"")</f>
        <v/>
      </c>
      <c r="H172" s="104" t="str">
        <f>IFERROR(VLOOKUP($A172,'LISTADO COMPLETO'!$A$1:$I$1500,8,FALSE),"")</f>
        <v/>
      </c>
    </row>
    <row r="173" spans="1:8" ht="20.100000000000001" customHeight="1">
      <c r="A173" s="101" t="str">
        <f>IF('LISTADO COMPLETO'!T172&gt;0,'LISTADO COMPLETO'!T172,"")</f>
        <v/>
      </c>
      <c r="B173" s="102" t="str">
        <f>IFERROR(VLOOKUP($A173,'LISTADO COMPLETO'!$A$1:$I$1500,2,FALSE),"")</f>
        <v/>
      </c>
      <c r="C173" s="102" t="str">
        <f>IFERROR(VLOOKUP($A173,'LISTADO COMPLETO'!$A$1:$I$1500,3,FALSE),"")</f>
        <v/>
      </c>
      <c r="D173" s="102" t="str">
        <f>IFERROR(VLOOKUP($A173,'LISTADO COMPLETO'!$A$1:$I$1500,4,FALSE),"")</f>
        <v/>
      </c>
      <c r="E173" s="102" t="str">
        <f>IFERROR(VLOOKUP($A173,'LISTADO COMPLETO'!$A$1:$I$1500,5,FALSE),"")</f>
        <v/>
      </c>
      <c r="F173" s="102" t="str">
        <f>IFERROR(VLOOKUP($A173,'LISTADO COMPLETO'!$A$1:$I$1500,6,FALSE),"")</f>
        <v/>
      </c>
      <c r="G173" s="103" t="str">
        <f>IFERROR(VLOOKUP($A173,'LISTADO COMPLETO'!$A$1:$I$1500,7,FALSE),"")</f>
        <v/>
      </c>
      <c r="H173" s="104" t="str">
        <f>IFERROR(VLOOKUP($A173,'LISTADO COMPLETO'!$A$1:$I$1500,8,FALSE),"")</f>
        <v/>
      </c>
    </row>
    <row r="174" spans="1:8" ht="20.100000000000001" customHeight="1">
      <c r="A174" s="101" t="str">
        <f>IF('LISTADO COMPLETO'!T173&gt;0,'LISTADO COMPLETO'!T173,"")</f>
        <v/>
      </c>
      <c r="B174" s="102" t="str">
        <f>IFERROR(VLOOKUP($A174,'LISTADO COMPLETO'!$A$1:$I$1500,2,FALSE),"")</f>
        <v/>
      </c>
      <c r="C174" s="102" t="str">
        <f>IFERROR(VLOOKUP($A174,'LISTADO COMPLETO'!$A$1:$I$1500,3,FALSE),"")</f>
        <v/>
      </c>
      <c r="D174" s="102" t="str">
        <f>IFERROR(VLOOKUP($A174,'LISTADO COMPLETO'!$A$1:$I$1500,4,FALSE),"")</f>
        <v/>
      </c>
      <c r="E174" s="102" t="str">
        <f>IFERROR(VLOOKUP($A174,'LISTADO COMPLETO'!$A$1:$I$1500,5,FALSE),"")</f>
        <v/>
      </c>
      <c r="F174" s="102" t="str">
        <f>IFERROR(VLOOKUP($A174,'LISTADO COMPLETO'!$A$1:$I$1500,6,FALSE),"")</f>
        <v/>
      </c>
      <c r="G174" s="103" t="str">
        <f>IFERROR(VLOOKUP($A174,'LISTADO COMPLETO'!$A$1:$I$1500,7,FALSE),"")</f>
        <v/>
      </c>
      <c r="H174" s="104" t="str">
        <f>IFERROR(VLOOKUP($A174,'LISTADO COMPLETO'!$A$1:$I$1500,8,FALSE),"")</f>
        <v/>
      </c>
    </row>
    <row r="175" spans="1:8" ht="20.100000000000001" customHeight="1">
      <c r="A175" s="101" t="str">
        <f>IF('LISTADO COMPLETO'!T174&gt;0,'LISTADO COMPLETO'!T174,"")</f>
        <v/>
      </c>
      <c r="B175" s="102" t="str">
        <f>IFERROR(VLOOKUP($A175,'LISTADO COMPLETO'!$A$1:$I$1500,2,FALSE),"")</f>
        <v/>
      </c>
      <c r="C175" s="102" t="str">
        <f>IFERROR(VLOOKUP($A175,'LISTADO COMPLETO'!$A$1:$I$1500,3,FALSE),"")</f>
        <v/>
      </c>
      <c r="D175" s="102" t="str">
        <f>IFERROR(VLOOKUP($A175,'LISTADO COMPLETO'!$A$1:$I$1500,4,FALSE),"")</f>
        <v/>
      </c>
      <c r="E175" s="102" t="str">
        <f>IFERROR(VLOOKUP($A175,'LISTADO COMPLETO'!$A$1:$I$1500,5,FALSE),"")</f>
        <v/>
      </c>
      <c r="F175" s="102" t="str">
        <f>IFERROR(VLOOKUP($A175,'LISTADO COMPLETO'!$A$1:$I$1500,6,FALSE),"")</f>
        <v/>
      </c>
      <c r="G175" s="103" t="str">
        <f>IFERROR(VLOOKUP($A175,'LISTADO COMPLETO'!$A$1:$I$1500,7,FALSE),"")</f>
        <v/>
      </c>
      <c r="H175" s="104" t="str">
        <f>IFERROR(VLOOKUP($A175,'LISTADO COMPLETO'!$A$1:$I$1500,8,FALSE),"")</f>
        <v/>
      </c>
    </row>
    <row r="176" spans="1:8" ht="20.100000000000001" customHeight="1">
      <c r="A176" s="101" t="str">
        <f>IF('LISTADO COMPLETO'!T175&gt;0,'LISTADO COMPLETO'!T175,"")</f>
        <v/>
      </c>
      <c r="B176" s="102" t="str">
        <f>IFERROR(VLOOKUP($A176,'LISTADO COMPLETO'!$A$1:$I$1500,2,FALSE),"")</f>
        <v/>
      </c>
      <c r="C176" s="102" t="str">
        <f>IFERROR(VLOOKUP($A176,'LISTADO COMPLETO'!$A$1:$I$1500,3,FALSE),"")</f>
        <v/>
      </c>
      <c r="D176" s="102" t="str">
        <f>IFERROR(VLOOKUP($A176,'LISTADO COMPLETO'!$A$1:$I$1500,4,FALSE),"")</f>
        <v/>
      </c>
      <c r="E176" s="102" t="str">
        <f>IFERROR(VLOOKUP($A176,'LISTADO COMPLETO'!$A$1:$I$1500,5,FALSE),"")</f>
        <v/>
      </c>
      <c r="F176" s="102" t="str">
        <f>IFERROR(VLOOKUP($A176,'LISTADO COMPLETO'!$A$1:$I$1500,6,FALSE),"")</f>
        <v/>
      </c>
      <c r="G176" s="103" t="str">
        <f>IFERROR(VLOOKUP($A176,'LISTADO COMPLETO'!$A$1:$I$1500,7,FALSE),"")</f>
        <v/>
      </c>
      <c r="H176" s="104" t="str">
        <f>IFERROR(VLOOKUP($A176,'LISTADO COMPLETO'!$A$1:$I$1500,8,FALSE),"")</f>
        <v/>
      </c>
    </row>
    <row r="177" spans="1:8" ht="20.100000000000001" customHeight="1">
      <c r="A177" s="101" t="str">
        <f>IF('LISTADO COMPLETO'!T176&gt;0,'LISTADO COMPLETO'!T176,"")</f>
        <v/>
      </c>
      <c r="B177" s="102" t="str">
        <f>IFERROR(VLOOKUP($A177,'LISTADO COMPLETO'!$A$1:$I$1500,2,FALSE),"")</f>
        <v/>
      </c>
      <c r="C177" s="102" t="str">
        <f>IFERROR(VLOOKUP($A177,'LISTADO COMPLETO'!$A$1:$I$1500,3,FALSE),"")</f>
        <v/>
      </c>
      <c r="D177" s="102" t="str">
        <f>IFERROR(VLOOKUP($A177,'LISTADO COMPLETO'!$A$1:$I$1500,4,FALSE),"")</f>
        <v/>
      </c>
      <c r="E177" s="102" t="str">
        <f>IFERROR(VLOOKUP($A177,'LISTADO COMPLETO'!$A$1:$I$1500,5,FALSE),"")</f>
        <v/>
      </c>
      <c r="F177" s="102" t="str">
        <f>IFERROR(VLOOKUP($A177,'LISTADO COMPLETO'!$A$1:$I$1500,6,FALSE),"")</f>
        <v/>
      </c>
      <c r="G177" s="103" t="str">
        <f>IFERROR(VLOOKUP($A177,'LISTADO COMPLETO'!$A$1:$I$1500,7,FALSE),"")</f>
        <v/>
      </c>
      <c r="H177" s="104" t="str">
        <f>IFERROR(VLOOKUP($A177,'LISTADO COMPLETO'!$A$1:$I$1500,8,FALSE),"")</f>
        <v/>
      </c>
    </row>
    <row r="178" spans="1:8" ht="20.100000000000001" customHeight="1">
      <c r="A178" s="101" t="str">
        <f>IF('LISTADO COMPLETO'!T177&gt;0,'LISTADO COMPLETO'!T177,"")</f>
        <v/>
      </c>
      <c r="B178" s="102" t="str">
        <f>IFERROR(VLOOKUP($A178,'LISTADO COMPLETO'!$A$1:$I$1500,2,FALSE),"")</f>
        <v/>
      </c>
      <c r="C178" s="102" t="str">
        <f>IFERROR(VLOOKUP($A178,'LISTADO COMPLETO'!$A$1:$I$1500,3,FALSE),"")</f>
        <v/>
      </c>
      <c r="D178" s="102" t="str">
        <f>IFERROR(VLOOKUP($A178,'LISTADO COMPLETO'!$A$1:$I$1500,4,FALSE),"")</f>
        <v/>
      </c>
      <c r="E178" s="102" t="str">
        <f>IFERROR(VLOOKUP($A178,'LISTADO COMPLETO'!$A$1:$I$1500,5,FALSE),"")</f>
        <v/>
      </c>
      <c r="F178" s="102" t="str">
        <f>IFERROR(VLOOKUP($A178,'LISTADO COMPLETO'!$A$1:$I$1500,6,FALSE),"")</f>
        <v/>
      </c>
      <c r="G178" s="103" t="str">
        <f>IFERROR(VLOOKUP($A178,'LISTADO COMPLETO'!$A$1:$I$1500,7,FALSE),"")</f>
        <v/>
      </c>
      <c r="H178" s="104" t="str">
        <f>IFERROR(VLOOKUP($A178,'LISTADO COMPLETO'!$A$1:$I$1500,8,FALSE),"")</f>
        <v/>
      </c>
    </row>
    <row r="179" spans="1:8" ht="20.100000000000001" customHeight="1">
      <c r="A179" s="101" t="str">
        <f>IF('LISTADO COMPLETO'!T178&gt;0,'LISTADO COMPLETO'!T178,"")</f>
        <v/>
      </c>
      <c r="B179" s="102" t="str">
        <f>IFERROR(VLOOKUP($A179,'LISTADO COMPLETO'!$A$1:$I$1500,2,FALSE),"")</f>
        <v/>
      </c>
      <c r="C179" s="102" t="str">
        <f>IFERROR(VLOOKUP($A179,'LISTADO COMPLETO'!$A$1:$I$1500,3,FALSE),"")</f>
        <v/>
      </c>
      <c r="D179" s="102" t="str">
        <f>IFERROR(VLOOKUP($A179,'LISTADO COMPLETO'!$A$1:$I$1500,4,FALSE),"")</f>
        <v/>
      </c>
      <c r="E179" s="102" t="str">
        <f>IFERROR(VLOOKUP($A179,'LISTADO COMPLETO'!$A$1:$I$1500,5,FALSE),"")</f>
        <v/>
      </c>
      <c r="F179" s="102" t="str">
        <f>IFERROR(VLOOKUP($A179,'LISTADO COMPLETO'!$A$1:$I$1500,6,FALSE),"")</f>
        <v/>
      </c>
      <c r="G179" s="103" t="str">
        <f>IFERROR(VLOOKUP($A179,'LISTADO COMPLETO'!$A$1:$I$1500,7,FALSE),"")</f>
        <v/>
      </c>
      <c r="H179" s="104" t="str">
        <f>IFERROR(VLOOKUP($A179,'LISTADO COMPLETO'!$A$1:$I$1500,8,FALSE),"")</f>
        <v/>
      </c>
    </row>
    <row r="180" spans="1:8" ht="20.100000000000001" customHeight="1">
      <c r="A180" s="101" t="str">
        <f>IF('LISTADO COMPLETO'!T179&gt;0,'LISTADO COMPLETO'!T179,"")</f>
        <v/>
      </c>
      <c r="B180" s="102" t="str">
        <f>IFERROR(VLOOKUP($A180,'LISTADO COMPLETO'!$A$1:$I$1500,2,FALSE),"")</f>
        <v/>
      </c>
      <c r="C180" s="102" t="str">
        <f>IFERROR(VLOOKUP($A180,'LISTADO COMPLETO'!$A$1:$I$1500,3,FALSE),"")</f>
        <v/>
      </c>
      <c r="D180" s="102" t="str">
        <f>IFERROR(VLOOKUP($A180,'LISTADO COMPLETO'!$A$1:$I$1500,4,FALSE),"")</f>
        <v/>
      </c>
      <c r="E180" s="102" t="str">
        <f>IFERROR(VLOOKUP($A180,'LISTADO COMPLETO'!$A$1:$I$1500,5,FALSE),"")</f>
        <v/>
      </c>
      <c r="F180" s="102" t="str">
        <f>IFERROR(VLOOKUP($A180,'LISTADO COMPLETO'!$A$1:$I$1500,6,FALSE),"")</f>
        <v/>
      </c>
      <c r="G180" s="103" t="str">
        <f>IFERROR(VLOOKUP($A180,'LISTADO COMPLETO'!$A$1:$I$1500,7,FALSE),"")</f>
        <v/>
      </c>
      <c r="H180" s="104" t="str">
        <f>IFERROR(VLOOKUP($A180,'LISTADO COMPLETO'!$A$1:$I$1500,8,FALSE),"")</f>
        <v/>
      </c>
    </row>
    <row r="181" spans="1:8" ht="20.100000000000001" customHeight="1">
      <c r="A181" s="101" t="str">
        <f>IF('LISTADO COMPLETO'!T180&gt;0,'LISTADO COMPLETO'!T180,"")</f>
        <v/>
      </c>
      <c r="B181" s="102" t="str">
        <f>IFERROR(VLOOKUP($A181,'LISTADO COMPLETO'!$A$1:$I$1500,2,FALSE),"")</f>
        <v/>
      </c>
      <c r="C181" s="102" t="str">
        <f>IFERROR(VLOOKUP($A181,'LISTADO COMPLETO'!$A$1:$I$1500,3,FALSE),"")</f>
        <v/>
      </c>
      <c r="D181" s="102" t="str">
        <f>IFERROR(VLOOKUP($A181,'LISTADO COMPLETO'!$A$1:$I$1500,4,FALSE),"")</f>
        <v/>
      </c>
      <c r="E181" s="102" t="str">
        <f>IFERROR(VLOOKUP($A181,'LISTADO COMPLETO'!$A$1:$I$1500,5,FALSE),"")</f>
        <v/>
      </c>
      <c r="F181" s="102" t="str">
        <f>IFERROR(VLOOKUP($A181,'LISTADO COMPLETO'!$A$1:$I$1500,6,FALSE),"")</f>
        <v/>
      </c>
      <c r="G181" s="103" t="str">
        <f>IFERROR(VLOOKUP($A181,'LISTADO COMPLETO'!$A$1:$I$1500,7,FALSE),"")</f>
        <v/>
      </c>
      <c r="H181" s="104" t="str">
        <f>IFERROR(VLOOKUP($A181,'LISTADO COMPLETO'!$A$1:$I$1500,8,FALSE),"")</f>
        <v/>
      </c>
    </row>
    <row r="182" spans="1:8" ht="20.100000000000001" customHeight="1">
      <c r="A182" s="101" t="str">
        <f>IF('LISTADO COMPLETO'!T181&gt;0,'LISTADO COMPLETO'!T181,"")</f>
        <v/>
      </c>
      <c r="B182" s="102" t="str">
        <f>IFERROR(VLOOKUP($A182,'LISTADO COMPLETO'!$A$1:$I$1500,2,FALSE),"")</f>
        <v/>
      </c>
      <c r="C182" s="102" t="str">
        <f>IFERROR(VLOOKUP($A182,'LISTADO COMPLETO'!$A$1:$I$1500,3,FALSE),"")</f>
        <v/>
      </c>
      <c r="D182" s="102" t="str">
        <f>IFERROR(VLOOKUP($A182,'LISTADO COMPLETO'!$A$1:$I$1500,4,FALSE),"")</f>
        <v/>
      </c>
      <c r="E182" s="102" t="str">
        <f>IFERROR(VLOOKUP($A182,'LISTADO COMPLETO'!$A$1:$I$1500,5,FALSE),"")</f>
        <v/>
      </c>
      <c r="F182" s="102" t="str">
        <f>IFERROR(VLOOKUP($A182,'LISTADO COMPLETO'!$A$1:$I$1500,6,FALSE),"")</f>
        <v/>
      </c>
      <c r="G182" s="103" t="str">
        <f>IFERROR(VLOOKUP($A182,'LISTADO COMPLETO'!$A$1:$I$1500,7,FALSE),"")</f>
        <v/>
      </c>
      <c r="H182" s="104" t="str">
        <f>IFERROR(VLOOKUP($A182,'LISTADO COMPLETO'!$A$1:$I$1500,8,FALSE),"")</f>
        <v/>
      </c>
    </row>
    <row r="183" spans="1:8" ht="20.100000000000001" customHeight="1">
      <c r="A183" s="101" t="str">
        <f>IF('LISTADO COMPLETO'!T182&gt;0,'LISTADO COMPLETO'!T182,"")</f>
        <v/>
      </c>
      <c r="B183" s="102" t="str">
        <f>IFERROR(VLOOKUP($A183,'LISTADO COMPLETO'!$A$1:$I$1500,2,FALSE),"")</f>
        <v/>
      </c>
      <c r="C183" s="102" t="str">
        <f>IFERROR(VLOOKUP($A183,'LISTADO COMPLETO'!$A$1:$I$1500,3,FALSE),"")</f>
        <v/>
      </c>
      <c r="D183" s="102" t="str">
        <f>IFERROR(VLOOKUP($A183,'LISTADO COMPLETO'!$A$1:$I$1500,4,FALSE),"")</f>
        <v/>
      </c>
      <c r="E183" s="102" t="str">
        <f>IFERROR(VLOOKUP($A183,'LISTADO COMPLETO'!$A$1:$I$1500,5,FALSE),"")</f>
        <v/>
      </c>
      <c r="F183" s="102" t="str">
        <f>IFERROR(VLOOKUP($A183,'LISTADO COMPLETO'!$A$1:$I$1500,6,FALSE),"")</f>
        <v/>
      </c>
      <c r="G183" s="103" t="str">
        <f>IFERROR(VLOOKUP($A183,'LISTADO COMPLETO'!$A$1:$I$1500,7,FALSE),"")</f>
        <v/>
      </c>
      <c r="H183" s="104" t="str">
        <f>IFERROR(VLOOKUP($A183,'LISTADO COMPLETO'!$A$1:$I$1500,8,FALSE),"")</f>
        <v/>
      </c>
    </row>
    <row r="184" spans="1:8" ht="20.100000000000001" customHeight="1">
      <c r="A184" s="101" t="str">
        <f>IF('LISTADO COMPLETO'!T183&gt;0,'LISTADO COMPLETO'!T183,"")</f>
        <v/>
      </c>
      <c r="B184" s="102" t="str">
        <f>IFERROR(VLOOKUP($A184,'LISTADO COMPLETO'!$A$1:$I$1500,2,FALSE),"")</f>
        <v/>
      </c>
      <c r="C184" s="102" t="str">
        <f>IFERROR(VLOOKUP($A184,'LISTADO COMPLETO'!$A$1:$I$1500,3,FALSE),"")</f>
        <v/>
      </c>
      <c r="D184" s="102" t="str">
        <f>IFERROR(VLOOKUP($A184,'LISTADO COMPLETO'!$A$1:$I$1500,4,FALSE),"")</f>
        <v/>
      </c>
      <c r="E184" s="102" t="str">
        <f>IFERROR(VLOOKUP($A184,'LISTADO COMPLETO'!$A$1:$I$1500,5,FALSE),"")</f>
        <v/>
      </c>
      <c r="F184" s="102" t="str">
        <f>IFERROR(VLOOKUP($A184,'LISTADO COMPLETO'!$A$1:$I$1500,6,FALSE),"")</f>
        <v/>
      </c>
      <c r="G184" s="103" t="str">
        <f>IFERROR(VLOOKUP($A184,'LISTADO COMPLETO'!$A$1:$I$1500,7,FALSE),"")</f>
        <v/>
      </c>
      <c r="H184" s="104" t="str">
        <f>IFERROR(VLOOKUP($A184,'LISTADO COMPLETO'!$A$1:$I$1500,8,FALSE),"")</f>
        <v/>
      </c>
    </row>
    <row r="185" spans="1:8" ht="20.100000000000001" customHeight="1">
      <c r="A185" s="101" t="str">
        <f>IF('LISTADO COMPLETO'!T184&gt;0,'LISTADO COMPLETO'!T184,"")</f>
        <v/>
      </c>
      <c r="B185" s="102" t="str">
        <f>IFERROR(VLOOKUP($A185,'LISTADO COMPLETO'!$A$1:$I$1500,2,FALSE),"")</f>
        <v/>
      </c>
      <c r="C185" s="102" t="str">
        <f>IFERROR(VLOOKUP($A185,'LISTADO COMPLETO'!$A$1:$I$1500,3,FALSE),"")</f>
        <v/>
      </c>
      <c r="D185" s="102" t="str">
        <f>IFERROR(VLOOKUP($A185,'LISTADO COMPLETO'!$A$1:$I$1500,4,FALSE),"")</f>
        <v/>
      </c>
      <c r="E185" s="102" t="str">
        <f>IFERROR(VLOOKUP($A185,'LISTADO COMPLETO'!$A$1:$I$1500,5,FALSE),"")</f>
        <v/>
      </c>
      <c r="F185" s="102" t="str">
        <f>IFERROR(VLOOKUP($A185,'LISTADO COMPLETO'!$A$1:$I$1500,6,FALSE),"")</f>
        <v/>
      </c>
      <c r="G185" s="103" t="str">
        <f>IFERROR(VLOOKUP($A185,'LISTADO COMPLETO'!$A$1:$I$1500,7,FALSE),"")</f>
        <v/>
      </c>
      <c r="H185" s="104" t="str">
        <f>IFERROR(VLOOKUP($A185,'LISTADO COMPLETO'!$A$1:$I$1500,8,FALSE),"")</f>
        <v/>
      </c>
    </row>
    <row r="186" spans="1:8" ht="20.100000000000001" customHeight="1">
      <c r="A186" s="101" t="str">
        <f>IF('LISTADO COMPLETO'!T185&gt;0,'LISTADO COMPLETO'!T185,"")</f>
        <v/>
      </c>
      <c r="B186" s="102" t="str">
        <f>IFERROR(VLOOKUP($A186,'LISTADO COMPLETO'!$A$1:$I$1500,2,FALSE),"")</f>
        <v/>
      </c>
      <c r="C186" s="102" t="str">
        <f>IFERROR(VLOOKUP($A186,'LISTADO COMPLETO'!$A$1:$I$1500,3,FALSE),"")</f>
        <v/>
      </c>
      <c r="D186" s="102" t="str">
        <f>IFERROR(VLOOKUP($A186,'LISTADO COMPLETO'!$A$1:$I$1500,4,FALSE),"")</f>
        <v/>
      </c>
      <c r="E186" s="102" t="str">
        <f>IFERROR(VLOOKUP($A186,'LISTADO COMPLETO'!$A$1:$I$1500,5,FALSE),"")</f>
        <v/>
      </c>
      <c r="F186" s="102" t="str">
        <f>IFERROR(VLOOKUP($A186,'LISTADO COMPLETO'!$A$1:$I$1500,6,FALSE),"")</f>
        <v/>
      </c>
      <c r="G186" s="103" t="str">
        <f>IFERROR(VLOOKUP($A186,'LISTADO COMPLETO'!$A$1:$I$1500,7,FALSE),"")</f>
        <v/>
      </c>
      <c r="H186" s="104" t="str">
        <f>IFERROR(VLOOKUP($A186,'LISTADO COMPLETO'!$A$1:$I$1500,8,FALSE),"")</f>
        <v/>
      </c>
    </row>
    <row r="187" spans="1:8" ht="20.100000000000001" customHeight="1">
      <c r="A187" s="101" t="str">
        <f>IF('LISTADO COMPLETO'!T186&gt;0,'LISTADO COMPLETO'!T186,"")</f>
        <v/>
      </c>
      <c r="B187" s="102" t="str">
        <f>IFERROR(VLOOKUP($A187,'LISTADO COMPLETO'!$A$1:$I$1500,2,FALSE),"")</f>
        <v/>
      </c>
      <c r="C187" s="102" t="str">
        <f>IFERROR(VLOOKUP($A187,'LISTADO COMPLETO'!$A$1:$I$1500,3,FALSE),"")</f>
        <v/>
      </c>
      <c r="D187" s="102" t="str">
        <f>IFERROR(VLOOKUP($A187,'LISTADO COMPLETO'!$A$1:$I$1500,4,FALSE),"")</f>
        <v/>
      </c>
      <c r="E187" s="102" t="str">
        <f>IFERROR(VLOOKUP($A187,'LISTADO COMPLETO'!$A$1:$I$1500,5,FALSE),"")</f>
        <v/>
      </c>
      <c r="F187" s="102" t="str">
        <f>IFERROR(VLOOKUP($A187,'LISTADO COMPLETO'!$A$1:$I$1500,6,FALSE),"")</f>
        <v/>
      </c>
      <c r="G187" s="103" t="str">
        <f>IFERROR(VLOOKUP($A187,'LISTADO COMPLETO'!$A$1:$I$1500,7,FALSE),"")</f>
        <v/>
      </c>
      <c r="H187" s="104" t="str">
        <f>IFERROR(VLOOKUP($A187,'LISTADO COMPLETO'!$A$1:$I$1500,8,FALSE),"")</f>
        <v/>
      </c>
    </row>
    <row r="188" spans="1:8" ht="20.100000000000001" customHeight="1">
      <c r="A188" s="101" t="str">
        <f>IF('LISTADO COMPLETO'!T187&gt;0,'LISTADO COMPLETO'!T187,"")</f>
        <v/>
      </c>
      <c r="B188" s="102" t="str">
        <f>IFERROR(VLOOKUP($A188,'LISTADO COMPLETO'!$A$1:$I$1500,2,FALSE),"")</f>
        <v/>
      </c>
      <c r="C188" s="102" t="str">
        <f>IFERROR(VLOOKUP($A188,'LISTADO COMPLETO'!$A$1:$I$1500,3,FALSE),"")</f>
        <v/>
      </c>
      <c r="D188" s="102" t="str">
        <f>IFERROR(VLOOKUP($A188,'LISTADO COMPLETO'!$A$1:$I$1500,4,FALSE),"")</f>
        <v/>
      </c>
      <c r="E188" s="102" t="str">
        <f>IFERROR(VLOOKUP($A188,'LISTADO COMPLETO'!$A$1:$I$1500,5,FALSE),"")</f>
        <v/>
      </c>
      <c r="F188" s="102" t="str">
        <f>IFERROR(VLOOKUP($A188,'LISTADO COMPLETO'!$A$1:$I$1500,6,FALSE),"")</f>
        <v/>
      </c>
      <c r="G188" s="103" t="str">
        <f>IFERROR(VLOOKUP($A188,'LISTADO COMPLETO'!$A$1:$I$1500,7,FALSE),"")</f>
        <v/>
      </c>
      <c r="H188" s="104" t="str">
        <f>IFERROR(VLOOKUP($A188,'LISTADO COMPLETO'!$A$1:$I$1500,8,FALSE),"")</f>
        <v/>
      </c>
    </row>
    <row r="189" spans="1:8" ht="20.100000000000001" customHeight="1">
      <c r="A189" s="101" t="str">
        <f>IF('LISTADO COMPLETO'!T188&gt;0,'LISTADO COMPLETO'!T188,"")</f>
        <v/>
      </c>
      <c r="B189" s="102" t="str">
        <f>IFERROR(VLOOKUP($A189,'LISTADO COMPLETO'!$A$1:$I$1500,2,FALSE),"")</f>
        <v/>
      </c>
      <c r="C189" s="102" t="str">
        <f>IFERROR(VLOOKUP($A189,'LISTADO COMPLETO'!$A$1:$I$1500,3,FALSE),"")</f>
        <v/>
      </c>
      <c r="D189" s="102" t="str">
        <f>IFERROR(VLOOKUP($A189,'LISTADO COMPLETO'!$A$1:$I$1500,4,FALSE),"")</f>
        <v/>
      </c>
      <c r="E189" s="102" t="str">
        <f>IFERROR(VLOOKUP($A189,'LISTADO COMPLETO'!$A$1:$I$1500,5,FALSE),"")</f>
        <v/>
      </c>
      <c r="F189" s="102" t="str">
        <f>IFERROR(VLOOKUP($A189,'LISTADO COMPLETO'!$A$1:$I$1500,6,FALSE),"")</f>
        <v/>
      </c>
      <c r="G189" s="103" t="str">
        <f>IFERROR(VLOOKUP($A189,'LISTADO COMPLETO'!$A$1:$I$1500,7,FALSE),"")</f>
        <v/>
      </c>
      <c r="H189" s="104" t="str">
        <f>IFERROR(VLOOKUP($A189,'LISTADO COMPLETO'!$A$1:$I$1500,8,FALSE),"")</f>
        <v/>
      </c>
    </row>
    <row r="190" spans="1:8" ht="20.100000000000001" customHeight="1">
      <c r="A190" s="101" t="str">
        <f>IF('LISTADO COMPLETO'!T189&gt;0,'LISTADO COMPLETO'!T189,"")</f>
        <v/>
      </c>
      <c r="B190" s="102" t="str">
        <f>IFERROR(VLOOKUP($A190,'LISTADO COMPLETO'!$A$1:$I$1500,2,FALSE),"")</f>
        <v/>
      </c>
      <c r="C190" s="102" t="str">
        <f>IFERROR(VLOOKUP($A190,'LISTADO COMPLETO'!$A$1:$I$1500,3,FALSE),"")</f>
        <v/>
      </c>
      <c r="D190" s="102" t="str">
        <f>IFERROR(VLOOKUP($A190,'LISTADO COMPLETO'!$A$1:$I$1500,4,FALSE),"")</f>
        <v/>
      </c>
      <c r="E190" s="102" t="str">
        <f>IFERROR(VLOOKUP($A190,'LISTADO COMPLETO'!$A$1:$I$1500,5,FALSE),"")</f>
        <v/>
      </c>
      <c r="F190" s="102" t="str">
        <f>IFERROR(VLOOKUP($A190,'LISTADO COMPLETO'!$A$1:$I$1500,6,FALSE),"")</f>
        <v/>
      </c>
      <c r="G190" s="103" t="str">
        <f>IFERROR(VLOOKUP($A190,'LISTADO COMPLETO'!$A$1:$I$1500,7,FALSE),"")</f>
        <v/>
      </c>
      <c r="H190" s="104" t="str">
        <f>IFERROR(VLOOKUP($A190,'LISTADO COMPLETO'!$A$1:$I$1500,8,FALSE),"")</f>
        <v/>
      </c>
    </row>
    <row r="191" spans="1:8" ht="20.100000000000001" customHeight="1">
      <c r="A191" s="101" t="str">
        <f>IF('LISTADO COMPLETO'!T190&gt;0,'LISTADO COMPLETO'!T190,"")</f>
        <v/>
      </c>
      <c r="B191" s="102" t="str">
        <f>IFERROR(VLOOKUP($A191,'LISTADO COMPLETO'!$A$1:$I$1500,2,FALSE),"")</f>
        <v/>
      </c>
      <c r="C191" s="102" t="str">
        <f>IFERROR(VLOOKUP($A191,'LISTADO COMPLETO'!$A$1:$I$1500,3,FALSE),"")</f>
        <v/>
      </c>
      <c r="D191" s="102" t="str">
        <f>IFERROR(VLOOKUP($A191,'LISTADO COMPLETO'!$A$1:$I$1500,4,FALSE),"")</f>
        <v/>
      </c>
      <c r="E191" s="102" t="str">
        <f>IFERROR(VLOOKUP($A191,'LISTADO COMPLETO'!$A$1:$I$1500,5,FALSE),"")</f>
        <v/>
      </c>
      <c r="F191" s="102" t="str">
        <f>IFERROR(VLOOKUP($A191,'LISTADO COMPLETO'!$A$1:$I$1500,6,FALSE),"")</f>
        <v/>
      </c>
      <c r="G191" s="103" t="str">
        <f>IFERROR(VLOOKUP($A191,'LISTADO COMPLETO'!$A$1:$I$1500,7,FALSE),"")</f>
        <v/>
      </c>
      <c r="H191" s="104" t="str">
        <f>IFERROR(VLOOKUP($A191,'LISTADO COMPLETO'!$A$1:$I$1500,8,FALSE),"")</f>
        <v/>
      </c>
    </row>
    <row r="192" spans="1:8" ht="20.100000000000001" customHeight="1">
      <c r="A192" s="101" t="str">
        <f>IF('LISTADO COMPLETO'!T191&gt;0,'LISTADO COMPLETO'!T191,"")</f>
        <v/>
      </c>
      <c r="B192" s="102" t="str">
        <f>IFERROR(VLOOKUP($A192,'LISTADO COMPLETO'!$A$1:$I$1500,2,FALSE),"")</f>
        <v/>
      </c>
      <c r="C192" s="102" t="str">
        <f>IFERROR(VLOOKUP($A192,'LISTADO COMPLETO'!$A$1:$I$1500,3,FALSE),"")</f>
        <v/>
      </c>
      <c r="D192" s="102" t="str">
        <f>IFERROR(VLOOKUP($A192,'LISTADO COMPLETO'!$A$1:$I$1500,4,FALSE),"")</f>
        <v/>
      </c>
      <c r="E192" s="102" t="str">
        <f>IFERROR(VLOOKUP($A192,'LISTADO COMPLETO'!$A$1:$I$1500,5,FALSE),"")</f>
        <v/>
      </c>
      <c r="F192" s="102" t="str">
        <f>IFERROR(VLOOKUP($A192,'LISTADO COMPLETO'!$A$1:$I$1500,6,FALSE),"")</f>
        <v/>
      </c>
      <c r="G192" s="103" t="str">
        <f>IFERROR(VLOOKUP($A192,'LISTADO COMPLETO'!$A$1:$I$1500,7,FALSE),"")</f>
        <v/>
      </c>
      <c r="H192" s="104" t="str">
        <f>IFERROR(VLOOKUP($A192,'LISTADO COMPLETO'!$A$1:$I$1500,8,FALSE),"")</f>
        <v/>
      </c>
    </row>
    <row r="193" spans="1:8" ht="20.100000000000001" customHeight="1">
      <c r="A193" s="101" t="str">
        <f>IF('LISTADO COMPLETO'!T192&gt;0,'LISTADO COMPLETO'!T192,"")</f>
        <v/>
      </c>
      <c r="B193" s="102" t="str">
        <f>IFERROR(VLOOKUP($A193,'LISTADO COMPLETO'!$A$1:$I$1500,2,FALSE),"")</f>
        <v/>
      </c>
      <c r="C193" s="102" t="str">
        <f>IFERROR(VLOOKUP($A193,'LISTADO COMPLETO'!$A$1:$I$1500,3,FALSE),"")</f>
        <v/>
      </c>
      <c r="D193" s="102" t="str">
        <f>IFERROR(VLOOKUP($A193,'LISTADO COMPLETO'!$A$1:$I$1500,4,FALSE),"")</f>
        <v/>
      </c>
      <c r="E193" s="102" t="str">
        <f>IFERROR(VLOOKUP($A193,'LISTADO COMPLETO'!$A$1:$I$1500,5,FALSE),"")</f>
        <v/>
      </c>
      <c r="F193" s="102" t="str">
        <f>IFERROR(VLOOKUP($A193,'LISTADO COMPLETO'!$A$1:$I$1500,6,FALSE),"")</f>
        <v/>
      </c>
      <c r="G193" s="103" t="str">
        <f>IFERROR(VLOOKUP($A193,'LISTADO COMPLETO'!$A$1:$I$1500,7,FALSE),"")</f>
        <v/>
      </c>
      <c r="H193" s="104" t="str">
        <f>IFERROR(VLOOKUP($A193,'LISTADO COMPLETO'!$A$1:$I$1500,8,FALSE),"")</f>
        <v/>
      </c>
    </row>
    <row r="194" spans="1:8" ht="20.100000000000001" customHeight="1">
      <c r="A194" s="101" t="str">
        <f>IF('LISTADO COMPLETO'!T193&gt;0,'LISTADO COMPLETO'!T193,"")</f>
        <v/>
      </c>
      <c r="B194" s="102" t="str">
        <f>IFERROR(VLOOKUP($A194,'LISTADO COMPLETO'!$A$1:$I$1500,2,FALSE),"")</f>
        <v/>
      </c>
      <c r="C194" s="102" t="str">
        <f>IFERROR(VLOOKUP($A194,'LISTADO COMPLETO'!$A$1:$I$1500,3,FALSE),"")</f>
        <v/>
      </c>
      <c r="D194" s="102" t="str">
        <f>IFERROR(VLOOKUP($A194,'LISTADO COMPLETO'!$A$1:$I$1500,4,FALSE),"")</f>
        <v/>
      </c>
      <c r="E194" s="102" t="str">
        <f>IFERROR(VLOOKUP($A194,'LISTADO COMPLETO'!$A$1:$I$1500,5,FALSE),"")</f>
        <v/>
      </c>
      <c r="F194" s="102" t="str">
        <f>IFERROR(VLOOKUP($A194,'LISTADO COMPLETO'!$A$1:$I$1500,6,FALSE),"")</f>
        <v/>
      </c>
      <c r="G194" s="103" t="str">
        <f>IFERROR(VLOOKUP($A194,'LISTADO COMPLETO'!$A$1:$I$1500,7,FALSE),"")</f>
        <v/>
      </c>
      <c r="H194" s="104" t="str">
        <f>IFERROR(VLOOKUP($A194,'LISTADO COMPLETO'!$A$1:$I$1500,8,FALSE),"")</f>
        <v/>
      </c>
    </row>
    <row r="195" spans="1:8" ht="20.100000000000001" customHeight="1">
      <c r="A195" s="101" t="str">
        <f>IF('LISTADO COMPLETO'!T194&gt;0,'LISTADO COMPLETO'!T194,"")</f>
        <v/>
      </c>
      <c r="B195" s="102" t="str">
        <f>IFERROR(VLOOKUP($A195,'LISTADO COMPLETO'!$A$1:$I$1500,2,FALSE),"")</f>
        <v/>
      </c>
      <c r="C195" s="102" t="str">
        <f>IFERROR(VLOOKUP($A195,'LISTADO COMPLETO'!$A$1:$I$1500,3,FALSE),"")</f>
        <v/>
      </c>
      <c r="D195" s="102" t="str">
        <f>IFERROR(VLOOKUP($A195,'LISTADO COMPLETO'!$A$1:$I$1500,4,FALSE),"")</f>
        <v/>
      </c>
      <c r="E195" s="102" t="str">
        <f>IFERROR(VLOOKUP($A195,'LISTADO COMPLETO'!$A$1:$I$1500,5,FALSE),"")</f>
        <v/>
      </c>
      <c r="F195" s="102" t="str">
        <f>IFERROR(VLOOKUP($A195,'LISTADO COMPLETO'!$A$1:$I$1500,6,FALSE),"")</f>
        <v/>
      </c>
      <c r="G195" s="103" t="str">
        <f>IFERROR(VLOOKUP($A195,'LISTADO COMPLETO'!$A$1:$I$1500,7,FALSE),"")</f>
        <v/>
      </c>
      <c r="H195" s="104" t="str">
        <f>IFERROR(VLOOKUP($A195,'LISTADO COMPLETO'!$A$1:$I$1500,8,FALSE),"")</f>
        <v/>
      </c>
    </row>
    <row r="196" spans="1:8" ht="20.100000000000001" customHeight="1">
      <c r="A196" s="101" t="str">
        <f>IF('LISTADO COMPLETO'!T195&gt;0,'LISTADO COMPLETO'!T195,"")</f>
        <v/>
      </c>
      <c r="B196" s="102" t="str">
        <f>IFERROR(VLOOKUP($A196,'LISTADO COMPLETO'!$A$1:$I$1500,2,FALSE),"")</f>
        <v/>
      </c>
      <c r="C196" s="102" t="str">
        <f>IFERROR(VLOOKUP($A196,'LISTADO COMPLETO'!$A$1:$I$1500,3,FALSE),"")</f>
        <v/>
      </c>
      <c r="D196" s="102" t="str">
        <f>IFERROR(VLOOKUP($A196,'LISTADO COMPLETO'!$A$1:$I$1500,4,FALSE),"")</f>
        <v/>
      </c>
      <c r="E196" s="102" t="str">
        <f>IFERROR(VLOOKUP($A196,'LISTADO COMPLETO'!$A$1:$I$1500,5,FALSE),"")</f>
        <v/>
      </c>
      <c r="F196" s="102" t="str">
        <f>IFERROR(VLOOKUP($A196,'LISTADO COMPLETO'!$A$1:$I$1500,6,FALSE),"")</f>
        <v/>
      </c>
      <c r="G196" s="103" t="str">
        <f>IFERROR(VLOOKUP($A196,'LISTADO COMPLETO'!$A$1:$I$1500,7,FALSE),"")</f>
        <v/>
      </c>
      <c r="H196" s="104" t="str">
        <f>IFERROR(VLOOKUP($A196,'LISTADO COMPLETO'!$A$1:$I$1500,8,FALSE),"")</f>
        <v/>
      </c>
    </row>
    <row r="197" spans="1:8" ht="20.100000000000001" customHeight="1">
      <c r="A197" s="101" t="str">
        <f>IF('LISTADO COMPLETO'!T196&gt;0,'LISTADO COMPLETO'!T196,"")</f>
        <v/>
      </c>
      <c r="B197" s="102" t="str">
        <f>IFERROR(VLOOKUP($A197,'LISTADO COMPLETO'!$A$1:$I$1500,2,FALSE),"")</f>
        <v/>
      </c>
      <c r="C197" s="102" t="str">
        <f>IFERROR(VLOOKUP($A197,'LISTADO COMPLETO'!$A$1:$I$1500,3,FALSE),"")</f>
        <v/>
      </c>
      <c r="D197" s="102" t="str">
        <f>IFERROR(VLOOKUP($A197,'LISTADO COMPLETO'!$A$1:$I$1500,4,FALSE),"")</f>
        <v/>
      </c>
      <c r="E197" s="102" t="str">
        <f>IFERROR(VLOOKUP($A197,'LISTADO COMPLETO'!$A$1:$I$1500,5,FALSE),"")</f>
        <v/>
      </c>
      <c r="F197" s="102" t="str">
        <f>IFERROR(VLOOKUP($A197,'LISTADO COMPLETO'!$A$1:$I$1500,6,FALSE),"")</f>
        <v/>
      </c>
      <c r="G197" s="103" t="str">
        <f>IFERROR(VLOOKUP($A197,'LISTADO COMPLETO'!$A$1:$I$1500,7,FALSE),"")</f>
        <v/>
      </c>
      <c r="H197" s="104" t="str">
        <f>IFERROR(VLOOKUP($A197,'LISTADO COMPLETO'!$A$1:$I$1500,8,FALSE),"")</f>
        <v/>
      </c>
    </row>
    <row r="198" spans="1:8" ht="20.100000000000001" customHeight="1">
      <c r="A198" s="101" t="str">
        <f>IF('LISTADO COMPLETO'!T197&gt;0,'LISTADO COMPLETO'!T197,"")</f>
        <v/>
      </c>
      <c r="B198" s="102" t="str">
        <f>IFERROR(VLOOKUP($A198,'LISTADO COMPLETO'!$A$1:$I$1500,2,FALSE),"")</f>
        <v/>
      </c>
      <c r="C198" s="102" t="str">
        <f>IFERROR(VLOOKUP($A198,'LISTADO COMPLETO'!$A$1:$I$1500,3,FALSE),"")</f>
        <v/>
      </c>
      <c r="D198" s="102" t="str">
        <f>IFERROR(VLOOKUP($A198,'LISTADO COMPLETO'!$A$1:$I$1500,4,FALSE),"")</f>
        <v/>
      </c>
      <c r="E198" s="102" t="str">
        <f>IFERROR(VLOOKUP($A198,'LISTADO COMPLETO'!$A$1:$I$1500,5,FALSE),"")</f>
        <v/>
      </c>
      <c r="F198" s="102" t="str">
        <f>IFERROR(VLOOKUP($A198,'LISTADO COMPLETO'!$A$1:$I$1500,6,FALSE),"")</f>
        <v/>
      </c>
      <c r="G198" s="103" t="str">
        <f>IFERROR(VLOOKUP($A198,'LISTADO COMPLETO'!$A$1:$I$1500,7,FALSE),"")</f>
        <v/>
      </c>
      <c r="H198" s="104" t="str">
        <f>IFERROR(VLOOKUP($A198,'LISTADO COMPLETO'!$A$1:$I$1500,8,FALSE),"")</f>
        <v/>
      </c>
    </row>
    <row r="199" spans="1:8" ht="20.100000000000001" customHeight="1">
      <c r="A199" s="101" t="str">
        <f>IF('LISTADO COMPLETO'!T198&gt;0,'LISTADO COMPLETO'!T198,"")</f>
        <v/>
      </c>
      <c r="B199" s="102" t="str">
        <f>IFERROR(VLOOKUP($A199,'LISTADO COMPLETO'!$A$1:$I$1500,2,FALSE),"")</f>
        <v/>
      </c>
      <c r="C199" s="102" t="str">
        <f>IFERROR(VLOOKUP($A199,'LISTADO COMPLETO'!$A$1:$I$1500,3,FALSE),"")</f>
        <v/>
      </c>
      <c r="D199" s="102" t="str">
        <f>IFERROR(VLOOKUP($A199,'LISTADO COMPLETO'!$A$1:$I$1500,4,FALSE),"")</f>
        <v/>
      </c>
      <c r="E199" s="102" t="str">
        <f>IFERROR(VLOOKUP($A199,'LISTADO COMPLETO'!$A$1:$I$1500,5,FALSE),"")</f>
        <v/>
      </c>
      <c r="F199" s="102" t="str">
        <f>IFERROR(VLOOKUP($A199,'LISTADO COMPLETO'!$A$1:$I$1500,6,FALSE),"")</f>
        <v/>
      </c>
      <c r="G199" s="103" t="str">
        <f>IFERROR(VLOOKUP($A199,'LISTADO COMPLETO'!$A$1:$I$1500,7,FALSE),"")</f>
        <v/>
      </c>
      <c r="H199" s="104" t="str">
        <f>IFERROR(VLOOKUP($A199,'LISTADO COMPLETO'!$A$1:$I$1500,8,FALSE),"")</f>
        <v/>
      </c>
    </row>
    <row r="200" spans="1:8" ht="20.100000000000001" customHeight="1">
      <c r="A200" s="101" t="str">
        <f>IF('LISTADO COMPLETO'!T199&gt;0,'LISTADO COMPLETO'!T199,"")</f>
        <v/>
      </c>
      <c r="B200" s="102" t="str">
        <f>IFERROR(VLOOKUP($A200,'LISTADO COMPLETO'!$A$1:$I$1500,2,FALSE),"")</f>
        <v/>
      </c>
      <c r="C200" s="102" t="str">
        <f>IFERROR(VLOOKUP($A200,'LISTADO COMPLETO'!$A$1:$I$1500,3,FALSE),"")</f>
        <v/>
      </c>
      <c r="D200" s="102" t="str">
        <f>IFERROR(VLOOKUP($A200,'LISTADO COMPLETO'!$A$1:$I$1500,4,FALSE),"")</f>
        <v/>
      </c>
      <c r="E200" s="102" t="str">
        <f>IFERROR(VLOOKUP($A200,'LISTADO COMPLETO'!$A$1:$I$1500,5,FALSE),"")</f>
        <v/>
      </c>
      <c r="F200" s="102" t="str">
        <f>IFERROR(VLOOKUP($A200,'LISTADO COMPLETO'!$A$1:$I$1500,6,FALSE),"")</f>
        <v/>
      </c>
      <c r="G200" s="103" t="str">
        <f>IFERROR(VLOOKUP($A200,'LISTADO COMPLETO'!$A$1:$I$1500,7,FALSE),"")</f>
        <v/>
      </c>
      <c r="H200" s="104" t="str">
        <f>IFERROR(VLOOKUP($A200,'LISTADO COMPLETO'!$A$1:$I$1500,8,FALSE),"")</f>
        <v/>
      </c>
    </row>
    <row r="201" spans="1:8" ht="20.100000000000001" customHeight="1">
      <c r="A201" s="101" t="str">
        <f>IF('LISTADO COMPLETO'!T200&gt;0,'LISTADO COMPLETO'!T200,"")</f>
        <v/>
      </c>
      <c r="B201" s="102" t="str">
        <f>IFERROR(VLOOKUP($A201,'LISTADO COMPLETO'!$A$1:$I$1500,2,FALSE),"")</f>
        <v/>
      </c>
      <c r="C201" s="102" t="str">
        <f>IFERROR(VLOOKUP($A201,'LISTADO COMPLETO'!$A$1:$I$1500,3,FALSE),"")</f>
        <v/>
      </c>
      <c r="D201" s="102" t="str">
        <f>IFERROR(VLOOKUP($A201,'LISTADO COMPLETO'!$A$1:$I$1500,4,FALSE),"")</f>
        <v/>
      </c>
      <c r="E201" s="102" t="str">
        <f>IFERROR(VLOOKUP($A201,'LISTADO COMPLETO'!$A$1:$I$1500,5,FALSE),"")</f>
        <v/>
      </c>
      <c r="F201" s="102" t="str">
        <f>IFERROR(VLOOKUP($A201,'LISTADO COMPLETO'!$A$1:$I$1500,6,FALSE),"")</f>
        <v/>
      </c>
      <c r="G201" s="103" t="str">
        <f>IFERROR(VLOOKUP($A201,'LISTADO COMPLETO'!$A$1:$I$1500,7,FALSE),"")</f>
        <v/>
      </c>
      <c r="H201" s="104" t="str">
        <f>IFERROR(VLOOKUP($A201,'LISTADO COMPLETO'!$A$1:$I$1500,8,FALSE),"")</f>
        <v/>
      </c>
    </row>
    <row r="202" spans="1:8" ht="20.100000000000001" customHeight="1">
      <c r="A202" s="101" t="str">
        <f>IF('LISTADO COMPLETO'!T201&gt;0,'LISTADO COMPLETO'!T201,"")</f>
        <v/>
      </c>
      <c r="B202" s="102" t="str">
        <f>IFERROR(VLOOKUP($A202,'LISTADO COMPLETO'!$A$1:$I$1500,2,FALSE),"")</f>
        <v/>
      </c>
      <c r="C202" s="102" t="str">
        <f>IFERROR(VLOOKUP($A202,'LISTADO COMPLETO'!$A$1:$I$1500,3,FALSE),"")</f>
        <v/>
      </c>
      <c r="D202" s="102" t="str">
        <f>IFERROR(VLOOKUP($A202,'LISTADO COMPLETO'!$A$1:$I$1500,4,FALSE),"")</f>
        <v/>
      </c>
      <c r="E202" s="102" t="str">
        <f>IFERROR(VLOOKUP($A202,'LISTADO COMPLETO'!$A$1:$I$1500,5,FALSE),"")</f>
        <v/>
      </c>
      <c r="F202" s="102" t="str">
        <f>IFERROR(VLOOKUP($A202,'LISTADO COMPLETO'!$A$1:$I$1500,6,FALSE),"")</f>
        <v/>
      </c>
      <c r="G202" s="103" t="str">
        <f>IFERROR(VLOOKUP($A202,'LISTADO COMPLETO'!$A$1:$I$1500,7,FALSE),"")</f>
        <v/>
      </c>
      <c r="H202" s="104" t="str">
        <f>IFERROR(VLOOKUP($A202,'LISTADO COMPLETO'!$A$1:$I$1500,8,FALSE),"")</f>
        <v/>
      </c>
    </row>
    <row r="203" spans="1:8" ht="20.100000000000001" customHeight="1">
      <c r="A203" s="101" t="str">
        <f>IF('LISTADO COMPLETO'!T202&gt;0,'LISTADO COMPLETO'!T202,"")</f>
        <v/>
      </c>
      <c r="B203" s="102" t="str">
        <f>IFERROR(VLOOKUP($A203,'LISTADO COMPLETO'!$A$1:$I$1500,2,FALSE),"")</f>
        <v/>
      </c>
      <c r="C203" s="102" t="str">
        <f>IFERROR(VLOOKUP($A203,'LISTADO COMPLETO'!$A$1:$I$1500,3,FALSE),"")</f>
        <v/>
      </c>
      <c r="D203" s="102" t="str">
        <f>IFERROR(VLOOKUP($A203,'LISTADO COMPLETO'!$A$1:$I$1500,4,FALSE),"")</f>
        <v/>
      </c>
      <c r="E203" s="102" t="str">
        <f>IFERROR(VLOOKUP($A203,'LISTADO COMPLETO'!$A$1:$I$1500,5,FALSE),"")</f>
        <v/>
      </c>
      <c r="F203" s="102" t="str">
        <f>IFERROR(VLOOKUP($A203,'LISTADO COMPLETO'!$A$1:$I$1500,6,FALSE),"")</f>
        <v/>
      </c>
      <c r="G203" s="103" t="str">
        <f>IFERROR(VLOOKUP($A203,'LISTADO COMPLETO'!$A$1:$I$1500,7,FALSE),"")</f>
        <v/>
      </c>
      <c r="H203" s="104" t="str">
        <f>IFERROR(VLOOKUP($A203,'LISTADO COMPLETO'!$A$1:$I$1500,8,FALSE),"")</f>
        <v/>
      </c>
    </row>
    <row r="204" spans="1:8" ht="20.100000000000001" customHeight="1">
      <c r="A204" s="101" t="str">
        <f>IF('LISTADO COMPLETO'!T203&gt;0,'LISTADO COMPLETO'!T203,"")</f>
        <v/>
      </c>
      <c r="B204" s="102" t="str">
        <f>IFERROR(VLOOKUP($A204,'LISTADO COMPLETO'!$A$1:$I$1500,2,FALSE),"")</f>
        <v/>
      </c>
      <c r="C204" s="102" t="str">
        <f>IFERROR(VLOOKUP($A204,'LISTADO COMPLETO'!$A$1:$I$1500,3,FALSE),"")</f>
        <v/>
      </c>
      <c r="D204" s="102" t="str">
        <f>IFERROR(VLOOKUP($A204,'LISTADO COMPLETO'!$A$1:$I$1500,4,FALSE),"")</f>
        <v/>
      </c>
      <c r="E204" s="102" t="str">
        <f>IFERROR(VLOOKUP($A204,'LISTADO COMPLETO'!$A$1:$I$1500,5,FALSE),"")</f>
        <v/>
      </c>
      <c r="F204" s="102" t="str">
        <f>IFERROR(VLOOKUP($A204,'LISTADO COMPLETO'!$A$1:$I$1500,6,FALSE),"")</f>
        <v/>
      </c>
      <c r="G204" s="103" t="str">
        <f>IFERROR(VLOOKUP($A204,'LISTADO COMPLETO'!$A$1:$I$1500,7,FALSE),"")</f>
        <v/>
      </c>
      <c r="H204" s="104" t="str">
        <f>IFERROR(VLOOKUP($A204,'LISTADO COMPLETO'!$A$1:$I$1500,8,FALSE),"")</f>
        <v/>
      </c>
    </row>
    <row r="205" spans="1:8" ht="20.100000000000001" customHeight="1">
      <c r="A205" s="101" t="str">
        <f>IF('LISTADO COMPLETO'!T204&gt;0,'LISTADO COMPLETO'!T204,"")</f>
        <v/>
      </c>
      <c r="B205" s="102" t="str">
        <f>IFERROR(VLOOKUP($A205,'LISTADO COMPLETO'!$A$1:$I$1500,2,FALSE),"")</f>
        <v/>
      </c>
      <c r="C205" s="102" t="str">
        <f>IFERROR(VLOOKUP($A205,'LISTADO COMPLETO'!$A$1:$I$1500,3,FALSE),"")</f>
        <v/>
      </c>
      <c r="D205" s="102" t="str">
        <f>IFERROR(VLOOKUP($A205,'LISTADO COMPLETO'!$A$1:$I$1500,4,FALSE),"")</f>
        <v/>
      </c>
      <c r="E205" s="102" t="str">
        <f>IFERROR(VLOOKUP($A205,'LISTADO COMPLETO'!$A$1:$I$1500,5,FALSE),"")</f>
        <v/>
      </c>
      <c r="F205" s="102" t="str">
        <f>IFERROR(VLOOKUP($A205,'LISTADO COMPLETO'!$A$1:$I$1500,6,FALSE),"")</f>
        <v/>
      </c>
      <c r="G205" s="103" t="str">
        <f>IFERROR(VLOOKUP($A205,'LISTADO COMPLETO'!$A$1:$I$1500,7,FALSE),"")</f>
        <v/>
      </c>
      <c r="H205" s="104" t="str">
        <f>IFERROR(VLOOKUP($A205,'LISTADO COMPLETO'!$A$1:$I$1500,8,FALSE),"")</f>
        <v/>
      </c>
    </row>
    <row r="206" spans="1:8" ht="20.100000000000001" customHeight="1">
      <c r="A206" s="101" t="str">
        <f>IF('LISTADO COMPLETO'!T205&gt;0,'LISTADO COMPLETO'!T205,"")</f>
        <v/>
      </c>
      <c r="B206" s="102" t="str">
        <f>IFERROR(VLOOKUP($A206,'LISTADO COMPLETO'!$A$1:$I$1500,2,FALSE),"")</f>
        <v/>
      </c>
      <c r="C206" s="102" t="str">
        <f>IFERROR(VLOOKUP($A206,'LISTADO COMPLETO'!$A$1:$I$1500,3,FALSE),"")</f>
        <v/>
      </c>
      <c r="D206" s="102" t="str">
        <f>IFERROR(VLOOKUP($A206,'LISTADO COMPLETO'!$A$1:$I$1500,4,FALSE),"")</f>
        <v/>
      </c>
      <c r="E206" s="102" t="str">
        <f>IFERROR(VLOOKUP($A206,'LISTADO COMPLETO'!$A$1:$I$1500,5,FALSE),"")</f>
        <v/>
      </c>
      <c r="F206" s="102" t="str">
        <f>IFERROR(VLOOKUP($A206,'LISTADO COMPLETO'!$A$1:$I$1500,6,FALSE),"")</f>
        <v/>
      </c>
      <c r="G206" s="103" t="str">
        <f>IFERROR(VLOOKUP($A206,'LISTADO COMPLETO'!$A$1:$I$1500,7,FALSE),"")</f>
        <v/>
      </c>
      <c r="H206" s="104" t="str">
        <f>IFERROR(VLOOKUP($A206,'LISTADO COMPLETO'!$A$1:$I$1500,8,FALSE),"")</f>
        <v/>
      </c>
    </row>
    <row r="207" spans="1:8" ht="20.100000000000001" customHeight="1">
      <c r="A207" s="101" t="str">
        <f>IF('LISTADO COMPLETO'!T206&gt;0,'LISTADO COMPLETO'!T206,"")</f>
        <v/>
      </c>
      <c r="B207" s="102" t="str">
        <f>IFERROR(VLOOKUP($A207,'LISTADO COMPLETO'!$A$1:$I$1500,2,FALSE),"")</f>
        <v/>
      </c>
      <c r="C207" s="102" t="str">
        <f>IFERROR(VLOOKUP($A207,'LISTADO COMPLETO'!$A$1:$I$1500,3,FALSE),"")</f>
        <v/>
      </c>
      <c r="D207" s="102" t="str">
        <f>IFERROR(VLOOKUP($A207,'LISTADO COMPLETO'!$A$1:$I$1500,4,FALSE),"")</f>
        <v/>
      </c>
      <c r="E207" s="102" t="str">
        <f>IFERROR(VLOOKUP($A207,'LISTADO COMPLETO'!$A$1:$I$1500,5,FALSE),"")</f>
        <v/>
      </c>
      <c r="F207" s="102" t="str">
        <f>IFERROR(VLOOKUP($A207,'LISTADO COMPLETO'!$A$1:$I$1500,6,FALSE),"")</f>
        <v/>
      </c>
      <c r="G207" s="103" t="str">
        <f>IFERROR(VLOOKUP($A207,'LISTADO COMPLETO'!$A$1:$I$1500,7,FALSE),"")</f>
        <v/>
      </c>
      <c r="H207" s="104" t="str">
        <f>IFERROR(VLOOKUP($A207,'LISTADO COMPLETO'!$A$1:$I$1500,8,FALSE),"")</f>
        <v/>
      </c>
    </row>
    <row r="208" spans="1:8" ht="20.100000000000001" customHeight="1">
      <c r="A208" s="101" t="str">
        <f>IF('LISTADO COMPLETO'!T207&gt;0,'LISTADO COMPLETO'!T207,"")</f>
        <v/>
      </c>
      <c r="B208" s="102" t="str">
        <f>IFERROR(VLOOKUP($A208,'LISTADO COMPLETO'!$A$1:$I$1500,2,FALSE),"")</f>
        <v/>
      </c>
      <c r="C208" s="102" t="str">
        <f>IFERROR(VLOOKUP($A208,'LISTADO COMPLETO'!$A$1:$I$1500,3,FALSE),"")</f>
        <v/>
      </c>
      <c r="D208" s="102" t="str">
        <f>IFERROR(VLOOKUP($A208,'LISTADO COMPLETO'!$A$1:$I$1500,4,FALSE),"")</f>
        <v/>
      </c>
      <c r="E208" s="102" t="str">
        <f>IFERROR(VLOOKUP($A208,'LISTADO COMPLETO'!$A$1:$I$1500,5,FALSE),"")</f>
        <v/>
      </c>
      <c r="F208" s="102" t="str">
        <f>IFERROR(VLOOKUP($A208,'LISTADO COMPLETO'!$A$1:$I$1500,6,FALSE),"")</f>
        <v/>
      </c>
      <c r="G208" s="103" t="str">
        <f>IFERROR(VLOOKUP($A208,'LISTADO COMPLETO'!$A$1:$I$1500,7,FALSE),"")</f>
        <v/>
      </c>
      <c r="H208" s="104" t="str">
        <f>IFERROR(VLOOKUP($A208,'LISTADO COMPLETO'!$A$1:$I$1500,8,FALSE),"")</f>
        <v/>
      </c>
    </row>
    <row r="209" spans="1:8" ht="20.100000000000001" customHeight="1">
      <c r="A209" s="101" t="str">
        <f>IF('LISTADO COMPLETO'!T208&gt;0,'LISTADO COMPLETO'!T208,"")</f>
        <v/>
      </c>
      <c r="B209" s="102" t="str">
        <f>IFERROR(VLOOKUP($A209,'LISTADO COMPLETO'!$A$1:$I$1500,2,FALSE),"")</f>
        <v/>
      </c>
      <c r="C209" s="102" t="str">
        <f>IFERROR(VLOOKUP($A209,'LISTADO COMPLETO'!$A$1:$I$1500,3,FALSE),"")</f>
        <v/>
      </c>
      <c r="D209" s="102" t="str">
        <f>IFERROR(VLOOKUP($A209,'LISTADO COMPLETO'!$A$1:$I$1500,4,FALSE),"")</f>
        <v/>
      </c>
      <c r="E209" s="102" t="str">
        <f>IFERROR(VLOOKUP($A209,'LISTADO COMPLETO'!$A$1:$I$1500,5,FALSE),"")</f>
        <v/>
      </c>
      <c r="F209" s="102" t="str">
        <f>IFERROR(VLOOKUP($A209,'LISTADO COMPLETO'!$A$1:$I$1500,6,FALSE),"")</f>
        <v/>
      </c>
      <c r="G209" s="103" t="str">
        <f>IFERROR(VLOOKUP($A209,'LISTADO COMPLETO'!$A$1:$I$1500,7,FALSE),"")</f>
        <v/>
      </c>
      <c r="H209" s="104" t="str">
        <f>IFERROR(VLOOKUP($A209,'LISTADO COMPLETO'!$A$1:$I$1500,8,FALSE),"")</f>
        <v/>
      </c>
    </row>
    <row r="210" spans="1:8" ht="20.100000000000001" customHeight="1">
      <c r="A210" s="101" t="str">
        <f>IF('LISTADO COMPLETO'!T209&gt;0,'LISTADO COMPLETO'!T209,"")</f>
        <v/>
      </c>
      <c r="B210" s="102" t="str">
        <f>IFERROR(VLOOKUP($A210,'LISTADO COMPLETO'!$A$1:$I$1500,2,FALSE),"")</f>
        <v/>
      </c>
      <c r="C210" s="102" t="str">
        <f>IFERROR(VLOOKUP($A210,'LISTADO COMPLETO'!$A$1:$I$1500,3,FALSE),"")</f>
        <v/>
      </c>
      <c r="D210" s="102" t="str">
        <f>IFERROR(VLOOKUP($A210,'LISTADO COMPLETO'!$A$1:$I$1500,4,FALSE),"")</f>
        <v/>
      </c>
      <c r="E210" s="102" t="str">
        <f>IFERROR(VLOOKUP($A210,'LISTADO COMPLETO'!$A$1:$I$1500,5,FALSE),"")</f>
        <v/>
      </c>
      <c r="F210" s="102" t="str">
        <f>IFERROR(VLOOKUP($A210,'LISTADO COMPLETO'!$A$1:$I$1500,6,FALSE),"")</f>
        <v/>
      </c>
      <c r="G210" s="103" t="str">
        <f>IFERROR(VLOOKUP($A210,'LISTADO COMPLETO'!$A$1:$I$1500,7,FALSE),"")</f>
        <v/>
      </c>
      <c r="H210" s="104" t="str">
        <f>IFERROR(VLOOKUP($A210,'LISTADO COMPLETO'!$A$1:$I$1500,8,FALSE),"")</f>
        <v/>
      </c>
    </row>
    <row r="211" spans="1:8" ht="20.100000000000001" customHeight="1">
      <c r="A211" s="101" t="str">
        <f>IF('LISTADO COMPLETO'!T210&gt;0,'LISTADO COMPLETO'!T210,"")</f>
        <v/>
      </c>
      <c r="B211" s="102" t="str">
        <f>IFERROR(VLOOKUP($A211,'LISTADO COMPLETO'!$A$1:$I$1500,2,FALSE),"")</f>
        <v/>
      </c>
      <c r="C211" s="102" t="str">
        <f>IFERROR(VLOOKUP($A211,'LISTADO COMPLETO'!$A$1:$I$1500,3,FALSE),"")</f>
        <v/>
      </c>
      <c r="D211" s="102" t="str">
        <f>IFERROR(VLOOKUP($A211,'LISTADO COMPLETO'!$A$1:$I$1500,4,FALSE),"")</f>
        <v/>
      </c>
      <c r="E211" s="102" t="str">
        <f>IFERROR(VLOOKUP($A211,'LISTADO COMPLETO'!$A$1:$I$1500,5,FALSE),"")</f>
        <v/>
      </c>
      <c r="F211" s="102" t="str">
        <f>IFERROR(VLOOKUP($A211,'LISTADO COMPLETO'!$A$1:$I$1500,6,FALSE),"")</f>
        <v/>
      </c>
      <c r="G211" s="103" t="str">
        <f>IFERROR(VLOOKUP($A211,'LISTADO COMPLETO'!$A$1:$I$1500,7,FALSE),"")</f>
        <v/>
      </c>
      <c r="H211" s="104" t="str">
        <f>IFERROR(VLOOKUP($A211,'LISTADO COMPLETO'!$A$1:$I$1500,8,FALSE),"")</f>
        <v/>
      </c>
    </row>
    <row r="212" spans="1:8" ht="20.100000000000001" customHeight="1">
      <c r="A212" s="101" t="str">
        <f>IF('LISTADO COMPLETO'!T211&gt;0,'LISTADO COMPLETO'!T211,"")</f>
        <v/>
      </c>
      <c r="B212" s="102" t="str">
        <f>IFERROR(VLOOKUP($A212,'LISTADO COMPLETO'!$A$1:$I$1500,2,FALSE),"")</f>
        <v/>
      </c>
      <c r="C212" s="102" t="str">
        <f>IFERROR(VLOOKUP($A212,'LISTADO COMPLETO'!$A$1:$I$1500,3,FALSE),"")</f>
        <v/>
      </c>
      <c r="D212" s="102" t="str">
        <f>IFERROR(VLOOKUP($A212,'LISTADO COMPLETO'!$A$1:$I$1500,4,FALSE),"")</f>
        <v/>
      </c>
      <c r="E212" s="102" t="str">
        <f>IFERROR(VLOOKUP($A212,'LISTADO COMPLETO'!$A$1:$I$1500,5,FALSE),"")</f>
        <v/>
      </c>
      <c r="F212" s="102" t="str">
        <f>IFERROR(VLOOKUP($A212,'LISTADO COMPLETO'!$A$1:$I$1500,6,FALSE),"")</f>
        <v/>
      </c>
      <c r="G212" s="103" t="str">
        <f>IFERROR(VLOOKUP($A212,'LISTADO COMPLETO'!$A$1:$I$1500,7,FALSE),"")</f>
        <v/>
      </c>
      <c r="H212" s="104" t="str">
        <f>IFERROR(VLOOKUP($A212,'LISTADO COMPLETO'!$A$1:$I$1500,8,FALSE),"")</f>
        <v/>
      </c>
    </row>
    <row r="213" spans="1:8" ht="20.100000000000001" customHeight="1">
      <c r="A213" s="101" t="str">
        <f>IF('LISTADO COMPLETO'!T212&gt;0,'LISTADO COMPLETO'!T212,"")</f>
        <v/>
      </c>
      <c r="B213" s="102" t="str">
        <f>IFERROR(VLOOKUP($A213,'LISTADO COMPLETO'!$A$1:$I$1500,2,FALSE),"")</f>
        <v/>
      </c>
      <c r="C213" s="102" t="str">
        <f>IFERROR(VLOOKUP($A213,'LISTADO COMPLETO'!$A$1:$I$1500,3,FALSE),"")</f>
        <v/>
      </c>
      <c r="D213" s="102" t="str">
        <f>IFERROR(VLOOKUP($A213,'LISTADO COMPLETO'!$A$1:$I$1500,4,FALSE),"")</f>
        <v/>
      </c>
      <c r="E213" s="102" t="str">
        <f>IFERROR(VLOOKUP($A213,'LISTADO COMPLETO'!$A$1:$I$1500,5,FALSE),"")</f>
        <v/>
      </c>
      <c r="F213" s="102" t="str">
        <f>IFERROR(VLOOKUP($A213,'LISTADO COMPLETO'!$A$1:$I$1500,6,FALSE),"")</f>
        <v/>
      </c>
      <c r="G213" s="103" t="str">
        <f>IFERROR(VLOOKUP($A213,'LISTADO COMPLETO'!$A$1:$I$1500,7,FALSE),"")</f>
        <v/>
      </c>
      <c r="H213" s="104" t="str">
        <f>IFERROR(VLOOKUP($A213,'LISTADO COMPLETO'!$A$1:$I$1500,8,FALSE),"")</f>
        <v/>
      </c>
    </row>
    <row r="214" spans="1:8" ht="20.100000000000001" customHeight="1">
      <c r="A214" s="101" t="str">
        <f>IF('LISTADO COMPLETO'!T213&gt;0,'LISTADO COMPLETO'!T213,"")</f>
        <v/>
      </c>
      <c r="B214" s="102" t="str">
        <f>IFERROR(VLOOKUP($A214,'LISTADO COMPLETO'!$A$1:$I$1500,2,FALSE),"")</f>
        <v/>
      </c>
      <c r="C214" s="102" t="str">
        <f>IFERROR(VLOOKUP($A214,'LISTADO COMPLETO'!$A$1:$I$1500,3,FALSE),"")</f>
        <v/>
      </c>
      <c r="D214" s="102" t="str">
        <f>IFERROR(VLOOKUP($A214,'LISTADO COMPLETO'!$A$1:$I$1500,4,FALSE),"")</f>
        <v/>
      </c>
      <c r="E214" s="102" t="str">
        <f>IFERROR(VLOOKUP($A214,'LISTADO COMPLETO'!$A$1:$I$1500,5,FALSE),"")</f>
        <v/>
      </c>
      <c r="F214" s="102" t="str">
        <f>IFERROR(VLOOKUP($A214,'LISTADO COMPLETO'!$A$1:$I$1500,6,FALSE),"")</f>
        <v/>
      </c>
      <c r="G214" s="103" t="str">
        <f>IFERROR(VLOOKUP($A214,'LISTADO COMPLETO'!$A$1:$I$1500,7,FALSE),"")</f>
        <v/>
      </c>
      <c r="H214" s="104" t="str">
        <f>IFERROR(VLOOKUP($A214,'LISTADO COMPLETO'!$A$1:$I$1500,8,FALSE),"")</f>
        <v/>
      </c>
    </row>
    <row r="215" spans="1:8" ht="20.100000000000001" customHeight="1">
      <c r="A215" s="101" t="str">
        <f>IF('LISTADO COMPLETO'!T214&gt;0,'LISTADO COMPLETO'!T214,"")</f>
        <v/>
      </c>
      <c r="B215" s="102" t="str">
        <f>IFERROR(VLOOKUP($A215,'LISTADO COMPLETO'!$A$1:$I$1500,2,FALSE),"")</f>
        <v/>
      </c>
      <c r="C215" s="102" t="str">
        <f>IFERROR(VLOOKUP($A215,'LISTADO COMPLETO'!$A$1:$I$1500,3,FALSE),"")</f>
        <v/>
      </c>
      <c r="D215" s="102" t="str">
        <f>IFERROR(VLOOKUP($A215,'LISTADO COMPLETO'!$A$1:$I$1500,4,FALSE),"")</f>
        <v/>
      </c>
      <c r="E215" s="102" t="str">
        <f>IFERROR(VLOOKUP($A215,'LISTADO COMPLETO'!$A$1:$I$1500,5,FALSE),"")</f>
        <v/>
      </c>
      <c r="F215" s="102" t="str">
        <f>IFERROR(VLOOKUP($A215,'LISTADO COMPLETO'!$A$1:$I$1500,6,FALSE),"")</f>
        <v/>
      </c>
      <c r="G215" s="103" t="str">
        <f>IFERROR(VLOOKUP($A215,'LISTADO COMPLETO'!$A$1:$I$1500,7,FALSE),"")</f>
        <v/>
      </c>
      <c r="H215" s="104" t="str">
        <f>IFERROR(VLOOKUP($A215,'LISTADO COMPLETO'!$A$1:$I$1500,8,FALSE),"")</f>
        <v/>
      </c>
    </row>
    <row r="216" spans="1:8" ht="20.100000000000001" customHeight="1">
      <c r="A216" s="101" t="str">
        <f>IF('LISTADO COMPLETO'!T215&gt;0,'LISTADO COMPLETO'!T215,"")</f>
        <v/>
      </c>
      <c r="B216" s="102" t="str">
        <f>IFERROR(VLOOKUP($A216,'LISTADO COMPLETO'!$A$1:$I$1500,2,FALSE),"")</f>
        <v/>
      </c>
      <c r="C216" s="102" t="str">
        <f>IFERROR(VLOOKUP($A216,'LISTADO COMPLETO'!$A$1:$I$1500,3,FALSE),"")</f>
        <v/>
      </c>
      <c r="D216" s="102" t="str">
        <f>IFERROR(VLOOKUP($A216,'LISTADO COMPLETO'!$A$1:$I$1500,4,FALSE),"")</f>
        <v/>
      </c>
      <c r="E216" s="102" t="str">
        <f>IFERROR(VLOOKUP($A216,'LISTADO COMPLETO'!$A$1:$I$1500,5,FALSE),"")</f>
        <v/>
      </c>
      <c r="F216" s="102" t="str">
        <f>IFERROR(VLOOKUP($A216,'LISTADO COMPLETO'!$A$1:$I$1500,6,FALSE),"")</f>
        <v/>
      </c>
      <c r="G216" s="103" t="str">
        <f>IFERROR(VLOOKUP($A216,'LISTADO COMPLETO'!$A$1:$I$1500,7,FALSE),"")</f>
        <v/>
      </c>
      <c r="H216" s="104" t="str">
        <f>IFERROR(VLOOKUP($A216,'LISTADO COMPLETO'!$A$1:$I$1500,8,FALSE),"")</f>
        <v/>
      </c>
    </row>
    <row r="217" spans="1:8" ht="20.100000000000001" customHeight="1">
      <c r="A217" s="101" t="str">
        <f>IF('LISTADO COMPLETO'!T216&gt;0,'LISTADO COMPLETO'!T216,"")</f>
        <v/>
      </c>
      <c r="B217" s="102" t="str">
        <f>IFERROR(VLOOKUP($A217,'LISTADO COMPLETO'!$A$1:$I$1500,2,FALSE),"")</f>
        <v/>
      </c>
      <c r="C217" s="102" t="str">
        <f>IFERROR(VLOOKUP($A217,'LISTADO COMPLETO'!$A$1:$I$1500,3,FALSE),"")</f>
        <v/>
      </c>
      <c r="D217" s="102" t="str">
        <f>IFERROR(VLOOKUP($A217,'LISTADO COMPLETO'!$A$1:$I$1500,4,FALSE),"")</f>
        <v/>
      </c>
      <c r="E217" s="102" t="str">
        <f>IFERROR(VLOOKUP($A217,'LISTADO COMPLETO'!$A$1:$I$1500,5,FALSE),"")</f>
        <v/>
      </c>
      <c r="F217" s="102" t="str">
        <f>IFERROR(VLOOKUP($A217,'LISTADO COMPLETO'!$A$1:$I$1500,6,FALSE),"")</f>
        <v/>
      </c>
      <c r="G217" s="103" t="str">
        <f>IFERROR(VLOOKUP($A217,'LISTADO COMPLETO'!$A$1:$I$1500,7,FALSE),"")</f>
        <v/>
      </c>
      <c r="H217" s="104" t="str">
        <f>IFERROR(VLOOKUP($A217,'LISTADO COMPLETO'!$A$1:$I$1500,8,FALSE),"")</f>
        <v/>
      </c>
    </row>
    <row r="218" spans="1:8" ht="20.100000000000001" customHeight="1">
      <c r="A218" s="101" t="str">
        <f>IF('LISTADO COMPLETO'!T217&gt;0,'LISTADO COMPLETO'!T217,"")</f>
        <v/>
      </c>
      <c r="B218" s="102" t="str">
        <f>IFERROR(VLOOKUP($A218,'LISTADO COMPLETO'!$A$1:$I$1500,2,FALSE),"")</f>
        <v/>
      </c>
      <c r="C218" s="102" t="str">
        <f>IFERROR(VLOOKUP($A218,'LISTADO COMPLETO'!$A$1:$I$1500,3,FALSE),"")</f>
        <v/>
      </c>
      <c r="D218" s="102" t="str">
        <f>IFERROR(VLOOKUP($A218,'LISTADO COMPLETO'!$A$1:$I$1500,4,FALSE),"")</f>
        <v/>
      </c>
      <c r="E218" s="102" t="str">
        <f>IFERROR(VLOOKUP($A218,'LISTADO COMPLETO'!$A$1:$I$1500,5,FALSE),"")</f>
        <v/>
      </c>
      <c r="F218" s="102" t="str">
        <f>IFERROR(VLOOKUP($A218,'LISTADO COMPLETO'!$A$1:$I$1500,6,FALSE),"")</f>
        <v/>
      </c>
      <c r="G218" s="103" t="str">
        <f>IFERROR(VLOOKUP($A218,'LISTADO COMPLETO'!$A$1:$I$1500,7,FALSE),"")</f>
        <v/>
      </c>
      <c r="H218" s="104" t="str">
        <f>IFERROR(VLOOKUP($A218,'LISTADO COMPLETO'!$A$1:$I$1500,8,FALSE),"")</f>
        <v/>
      </c>
    </row>
    <row r="219" spans="1:8" ht="20.100000000000001" customHeight="1">
      <c r="A219" s="101" t="str">
        <f>IF('LISTADO COMPLETO'!T218&gt;0,'LISTADO COMPLETO'!T218,"")</f>
        <v/>
      </c>
      <c r="B219" s="102" t="str">
        <f>IFERROR(VLOOKUP($A219,'LISTADO COMPLETO'!$A$1:$I$1500,2,FALSE),"")</f>
        <v/>
      </c>
      <c r="C219" s="102" t="str">
        <f>IFERROR(VLOOKUP($A219,'LISTADO COMPLETO'!$A$1:$I$1500,3,FALSE),"")</f>
        <v/>
      </c>
      <c r="D219" s="102" t="str">
        <f>IFERROR(VLOOKUP($A219,'LISTADO COMPLETO'!$A$1:$I$1500,4,FALSE),"")</f>
        <v/>
      </c>
      <c r="E219" s="102" t="str">
        <f>IFERROR(VLOOKUP($A219,'LISTADO COMPLETO'!$A$1:$I$1500,5,FALSE),"")</f>
        <v/>
      </c>
      <c r="F219" s="102" t="str">
        <f>IFERROR(VLOOKUP($A219,'LISTADO COMPLETO'!$A$1:$I$1500,6,FALSE),"")</f>
        <v/>
      </c>
      <c r="G219" s="103" t="str">
        <f>IFERROR(VLOOKUP($A219,'LISTADO COMPLETO'!$A$1:$I$1500,7,FALSE),"")</f>
        <v/>
      </c>
      <c r="H219" s="104" t="str">
        <f>IFERROR(VLOOKUP($A219,'LISTADO COMPLETO'!$A$1:$I$1500,8,FALSE),"")</f>
        <v/>
      </c>
    </row>
    <row r="220" spans="1:8" ht="20.100000000000001" customHeight="1">
      <c r="A220" s="101" t="str">
        <f>IF('LISTADO COMPLETO'!T219&gt;0,'LISTADO COMPLETO'!T219,"")</f>
        <v/>
      </c>
      <c r="B220" s="102" t="str">
        <f>IFERROR(VLOOKUP($A220,'LISTADO COMPLETO'!$A$1:$I$1500,2,FALSE),"")</f>
        <v/>
      </c>
      <c r="C220" s="102" t="str">
        <f>IFERROR(VLOOKUP($A220,'LISTADO COMPLETO'!$A$1:$I$1500,3,FALSE),"")</f>
        <v/>
      </c>
      <c r="D220" s="102" t="str">
        <f>IFERROR(VLOOKUP($A220,'LISTADO COMPLETO'!$A$1:$I$1500,4,FALSE),"")</f>
        <v/>
      </c>
      <c r="E220" s="102" t="str">
        <f>IFERROR(VLOOKUP($A220,'LISTADO COMPLETO'!$A$1:$I$1500,5,FALSE),"")</f>
        <v/>
      </c>
      <c r="F220" s="102" t="str">
        <f>IFERROR(VLOOKUP($A220,'LISTADO COMPLETO'!$A$1:$I$1500,6,FALSE),"")</f>
        <v/>
      </c>
      <c r="G220" s="103" t="str">
        <f>IFERROR(VLOOKUP($A220,'LISTADO COMPLETO'!$A$1:$I$1500,7,FALSE),"")</f>
        <v/>
      </c>
      <c r="H220" s="104" t="str">
        <f>IFERROR(VLOOKUP($A220,'LISTADO COMPLETO'!$A$1:$I$1500,8,FALSE),"")</f>
        <v/>
      </c>
    </row>
    <row r="221" spans="1:8" ht="20.100000000000001" customHeight="1">
      <c r="A221" s="101" t="str">
        <f>IF('LISTADO COMPLETO'!T220&gt;0,'LISTADO COMPLETO'!T220,"")</f>
        <v/>
      </c>
      <c r="B221" s="102" t="str">
        <f>IFERROR(VLOOKUP($A221,'LISTADO COMPLETO'!$A$1:$I$1500,2,FALSE),"")</f>
        <v/>
      </c>
      <c r="C221" s="102" t="str">
        <f>IFERROR(VLOOKUP($A221,'LISTADO COMPLETO'!$A$1:$I$1500,3,FALSE),"")</f>
        <v/>
      </c>
      <c r="D221" s="102" t="str">
        <f>IFERROR(VLOOKUP($A221,'LISTADO COMPLETO'!$A$1:$I$1500,4,FALSE),"")</f>
        <v/>
      </c>
      <c r="E221" s="102" t="str">
        <f>IFERROR(VLOOKUP($A221,'LISTADO COMPLETO'!$A$1:$I$1500,5,FALSE),"")</f>
        <v/>
      </c>
      <c r="F221" s="102" t="str">
        <f>IFERROR(VLOOKUP($A221,'LISTADO COMPLETO'!$A$1:$I$1500,6,FALSE),"")</f>
        <v/>
      </c>
      <c r="G221" s="103" t="str">
        <f>IFERROR(VLOOKUP($A221,'LISTADO COMPLETO'!$A$1:$I$1500,7,FALSE),"")</f>
        <v/>
      </c>
      <c r="H221" s="104" t="str">
        <f>IFERROR(VLOOKUP($A221,'LISTADO COMPLETO'!$A$1:$I$1500,8,FALSE),"")</f>
        <v/>
      </c>
    </row>
    <row r="222" spans="1:8" ht="20.100000000000001" customHeight="1">
      <c r="A222" s="101" t="str">
        <f>IF('LISTADO COMPLETO'!T221&gt;0,'LISTADO COMPLETO'!T221,"")</f>
        <v/>
      </c>
      <c r="B222" s="102" t="str">
        <f>IFERROR(VLOOKUP($A222,'LISTADO COMPLETO'!$A$1:$I$1500,2,FALSE),"")</f>
        <v/>
      </c>
      <c r="C222" s="102" t="str">
        <f>IFERROR(VLOOKUP($A222,'LISTADO COMPLETO'!$A$1:$I$1500,3,FALSE),"")</f>
        <v/>
      </c>
      <c r="D222" s="102" t="str">
        <f>IFERROR(VLOOKUP($A222,'LISTADO COMPLETO'!$A$1:$I$1500,4,FALSE),"")</f>
        <v/>
      </c>
      <c r="E222" s="102" t="str">
        <f>IFERROR(VLOOKUP($A222,'LISTADO COMPLETO'!$A$1:$I$1500,5,FALSE),"")</f>
        <v/>
      </c>
      <c r="F222" s="102" t="str">
        <f>IFERROR(VLOOKUP($A222,'LISTADO COMPLETO'!$A$1:$I$1500,6,FALSE),"")</f>
        <v/>
      </c>
      <c r="G222" s="103" t="str">
        <f>IFERROR(VLOOKUP($A222,'LISTADO COMPLETO'!$A$1:$I$1500,7,FALSE),"")</f>
        <v/>
      </c>
      <c r="H222" s="104" t="str">
        <f>IFERROR(VLOOKUP($A222,'LISTADO COMPLETO'!$A$1:$I$1500,8,FALSE),"")</f>
        <v/>
      </c>
    </row>
    <row r="223" spans="1:8" ht="20.100000000000001" customHeight="1">
      <c r="A223" s="101" t="str">
        <f>IF('LISTADO COMPLETO'!T222&gt;0,'LISTADO COMPLETO'!T222,"")</f>
        <v/>
      </c>
      <c r="B223" s="102" t="str">
        <f>IFERROR(VLOOKUP($A223,'LISTADO COMPLETO'!$A$1:$I$1500,2,FALSE),"")</f>
        <v/>
      </c>
      <c r="C223" s="102" t="str">
        <f>IFERROR(VLOOKUP($A223,'LISTADO COMPLETO'!$A$1:$I$1500,3,FALSE),"")</f>
        <v/>
      </c>
      <c r="D223" s="102" t="str">
        <f>IFERROR(VLOOKUP($A223,'LISTADO COMPLETO'!$A$1:$I$1500,4,FALSE),"")</f>
        <v/>
      </c>
      <c r="E223" s="102" t="str">
        <f>IFERROR(VLOOKUP($A223,'LISTADO COMPLETO'!$A$1:$I$1500,5,FALSE),"")</f>
        <v/>
      </c>
      <c r="F223" s="102" t="str">
        <f>IFERROR(VLOOKUP($A223,'LISTADO COMPLETO'!$A$1:$I$1500,6,FALSE),"")</f>
        <v/>
      </c>
      <c r="G223" s="103" t="str">
        <f>IFERROR(VLOOKUP($A223,'LISTADO COMPLETO'!$A$1:$I$1500,7,FALSE),"")</f>
        <v/>
      </c>
      <c r="H223" s="104" t="str">
        <f>IFERROR(VLOOKUP($A223,'LISTADO COMPLETO'!$A$1:$I$1500,8,FALSE),"")</f>
        <v/>
      </c>
    </row>
    <row r="224" spans="1:8" ht="20.100000000000001" customHeight="1">
      <c r="A224" s="101" t="str">
        <f>IF('LISTADO COMPLETO'!T223&gt;0,'LISTADO COMPLETO'!T223,"")</f>
        <v/>
      </c>
      <c r="B224" s="102" t="str">
        <f>IFERROR(VLOOKUP($A224,'LISTADO COMPLETO'!$A$1:$I$1500,2,FALSE),"")</f>
        <v/>
      </c>
      <c r="C224" s="102" t="str">
        <f>IFERROR(VLOOKUP($A224,'LISTADO COMPLETO'!$A$1:$I$1500,3,FALSE),"")</f>
        <v/>
      </c>
      <c r="D224" s="102" t="str">
        <f>IFERROR(VLOOKUP($A224,'LISTADO COMPLETO'!$A$1:$I$1500,4,FALSE),"")</f>
        <v/>
      </c>
      <c r="E224" s="102" t="str">
        <f>IFERROR(VLOOKUP($A224,'LISTADO COMPLETO'!$A$1:$I$1500,5,FALSE),"")</f>
        <v/>
      </c>
      <c r="F224" s="102" t="str">
        <f>IFERROR(VLOOKUP($A224,'LISTADO COMPLETO'!$A$1:$I$1500,6,FALSE),"")</f>
        <v/>
      </c>
      <c r="G224" s="103" t="str">
        <f>IFERROR(VLOOKUP($A224,'LISTADO COMPLETO'!$A$1:$I$1500,7,FALSE),"")</f>
        <v/>
      </c>
      <c r="H224" s="104" t="str">
        <f>IFERROR(VLOOKUP($A224,'LISTADO COMPLETO'!$A$1:$I$1500,8,FALSE),"")</f>
        <v/>
      </c>
    </row>
    <row r="225" spans="1:8" ht="20.100000000000001" customHeight="1">
      <c r="A225" s="101" t="str">
        <f>IF('LISTADO COMPLETO'!T224&gt;0,'LISTADO COMPLETO'!T224,"")</f>
        <v/>
      </c>
      <c r="B225" s="102" t="str">
        <f>IFERROR(VLOOKUP($A225,'LISTADO COMPLETO'!$A$1:$I$1500,2,FALSE),"")</f>
        <v/>
      </c>
      <c r="C225" s="102" t="str">
        <f>IFERROR(VLOOKUP($A225,'LISTADO COMPLETO'!$A$1:$I$1500,3,FALSE),"")</f>
        <v/>
      </c>
      <c r="D225" s="102" t="str">
        <f>IFERROR(VLOOKUP($A225,'LISTADO COMPLETO'!$A$1:$I$1500,4,FALSE),"")</f>
        <v/>
      </c>
      <c r="E225" s="102" t="str">
        <f>IFERROR(VLOOKUP($A225,'LISTADO COMPLETO'!$A$1:$I$1500,5,FALSE),"")</f>
        <v/>
      </c>
      <c r="F225" s="102" t="str">
        <f>IFERROR(VLOOKUP($A225,'LISTADO COMPLETO'!$A$1:$I$1500,6,FALSE),"")</f>
        <v/>
      </c>
      <c r="G225" s="103" t="str">
        <f>IFERROR(VLOOKUP($A225,'LISTADO COMPLETO'!$A$1:$I$1500,7,FALSE),"")</f>
        <v/>
      </c>
      <c r="H225" s="104" t="str">
        <f>IFERROR(VLOOKUP($A225,'LISTADO COMPLETO'!$A$1:$I$1500,8,FALSE),"")</f>
        <v/>
      </c>
    </row>
    <row r="226" spans="1:8" ht="20.100000000000001" customHeight="1">
      <c r="A226" s="101" t="str">
        <f>IF('LISTADO COMPLETO'!T225&gt;0,'LISTADO COMPLETO'!T225,"")</f>
        <v/>
      </c>
      <c r="B226" s="102" t="str">
        <f>IFERROR(VLOOKUP($A226,'LISTADO COMPLETO'!$A$1:$I$1500,2,FALSE),"")</f>
        <v/>
      </c>
      <c r="C226" s="102" t="str">
        <f>IFERROR(VLOOKUP($A226,'LISTADO COMPLETO'!$A$1:$I$1500,3,FALSE),"")</f>
        <v/>
      </c>
      <c r="D226" s="102" t="str">
        <f>IFERROR(VLOOKUP($A226,'LISTADO COMPLETO'!$A$1:$I$1500,4,FALSE),"")</f>
        <v/>
      </c>
      <c r="E226" s="102" t="str">
        <f>IFERROR(VLOOKUP($A226,'LISTADO COMPLETO'!$A$1:$I$1500,5,FALSE),"")</f>
        <v/>
      </c>
      <c r="F226" s="102" t="str">
        <f>IFERROR(VLOOKUP($A226,'LISTADO COMPLETO'!$A$1:$I$1500,6,FALSE),"")</f>
        <v/>
      </c>
      <c r="G226" s="103" t="str">
        <f>IFERROR(VLOOKUP($A226,'LISTADO COMPLETO'!$A$1:$I$1500,7,FALSE),"")</f>
        <v/>
      </c>
      <c r="H226" s="104" t="str">
        <f>IFERROR(VLOOKUP($A226,'LISTADO COMPLETO'!$A$1:$I$1500,8,FALSE),"")</f>
        <v/>
      </c>
    </row>
    <row r="227" spans="1:8" ht="20.100000000000001" customHeight="1">
      <c r="A227" s="101" t="str">
        <f>IF('LISTADO COMPLETO'!T226&gt;0,'LISTADO COMPLETO'!T226,"")</f>
        <v/>
      </c>
      <c r="B227" s="102" t="str">
        <f>IFERROR(VLOOKUP($A227,'LISTADO COMPLETO'!$A$1:$I$1500,2,FALSE),"")</f>
        <v/>
      </c>
      <c r="C227" s="102" t="str">
        <f>IFERROR(VLOOKUP($A227,'LISTADO COMPLETO'!$A$1:$I$1500,3,FALSE),"")</f>
        <v/>
      </c>
      <c r="D227" s="102" t="str">
        <f>IFERROR(VLOOKUP($A227,'LISTADO COMPLETO'!$A$1:$I$1500,4,FALSE),"")</f>
        <v/>
      </c>
      <c r="E227" s="102" t="str">
        <f>IFERROR(VLOOKUP($A227,'LISTADO COMPLETO'!$A$1:$I$1500,5,FALSE),"")</f>
        <v/>
      </c>
      <c r="F227" s="102" t="str">
        <f>IFERROR(VLOOKUP($A227,'LISTADO COMPLETO'!$A$1:$I$1500,6,FALSE),"")</f>
        <v/>
      </c>
      <c r="G227" s="103" t="str">
        <f>IFERROR(VLOOKUP($A227,'LISTADO COMPLETO'!$A$1:$I$1500,7,FALSE),"")</f>
        <v/>
      </c>
      <c r="H227" s="104" t="str">
        <f>IFERROR(VLOOKUP($A227,'LISTADO COMPLETO'!$A$1:$I$1500,8,FALSE),"")</f>
        <v/>
      </c>
    </row>
    <row r="228" spans="1:8" ht="20.100000000000001" customHeight="1">
      <c r="A228" s="101" t="str">
        <f>IF('LISTADO COMPLETO'!T227&gt;0,'LISTADO COMPLETO'!T227,"")</f>
        <v/>
      </c>
      <c r="B228" s="102" t="str">
        <f>IFERROR(VLOOKUP($A228,'LISTADO COMPLETO'!$A$1:$I$1500,2,FALSE),"")</f>
        <v/>
      </c>
      <c r="C228" s="102" t="str">
        <f>IFERROR(VLOOKUP($A228,'LISTADO COMPLETO'!$A$1:$I$1500,3,FALSE),"")</f>
        <v/>
      </c>
      <c r="D228" s="102" t="str">
        <f>IFERROR(VLOOKUP($A228,'LISTADO COMPLETO'!$A$1:$I$1500,4,FALSE),"")</f>
        <v/>
      </c>
      <c r="E228" s="102" t="str">
        <f>IFERROR(VLOOKUP($A228,'LISTADO COMPLETO'!$A$1:$I$1500,5,FALSE),"")</f>
        <v/>
      </c>
      <c r="F228" s="102" t="str">
        <f>IFERROR(VLOOKUP($A228,'LISTADO COMPLETO'!$A$1:$I$1500,6,FALSE),"")</f>
        <v/>
      </c>
      <c r="G228" s="103" t="str">
        <f>IFERROR(VLOOKUP($A228,'LISTADO COMPLETO'!$A$1:$I$1500,7,FALSE),"")</f>
        <v/>
      </c>
      <c r="H228" s="104" t="str">
        <f>IFERROR(VLOOKUP($A228,'LISTADO COMPLETO'!$A$1:$I$1500,8,FALSE),"")</f>
        <v/>
      </c>
    </row>
    <row r="229" spans="1:8" ht="20.100000000000001" customHeight="1">
      <c r="A229" s="101" t="str">
        <f>IF('LISTADO COMPLETO'!T228&gt;0,'LISTADO COMPLETO'!T228,"")</f>
        <v/>
      </c>
      <c r="B229" s="102" t="str">
        <f>IFERROR(VLOOKUP($A229,'LISTADO COMPLETO'!$A$1:$I$1500,2,FALSE),"")</f>
        <v/>
      </c>
      <c r="C229" s="102" t="str">
        <f>IFERROR(VLOOKUP($A229,'LISTADO COMPLETO'!$A$1:$I$1500,3,FALSE),"")</f>
        <v/>
      </c>
      <c r="D229" s="102" t="str">
        <f>IFERROR(VLOOKUP($A229,'LISTADO COMPLETO'!$A$1:$I$1500,4,FALSE),"")</f>
        <v/>
      </c>
      <c r="E229" s="102" t="str">
        <f>IFERROR(VLOOKUP($A229,'LISTADO COMPLETO'!$A$1:$I$1500,5,FALSE),"")</f>
        <v/>
      </c>
      <c r="F229" s="102" t="str">
        <f>IFERROR(VLOOKUP($A229,'LISTADO COMPLETO'!$A$1:$I$1500,6,FALSE),"")</f>
        <v/>
      </c>
      <c r="G229" s="103" t="str">
        <f>IFERROR(VLOOKUP($A229,'LISTADO COMPLETO'!$A$1:$I$1500,7,FALSE),"")</f>
        <v/>
      </c>
      <c r="H229" s="104" t="str">
        <f>IFERROR(VLOOKUP($A229,'LISTADO COMPLETO'!$A$1:$I$1500,8,FALSE),"")</f>
        <v/>
      </c>
    </row>
    <row r="230" spans="1:8" ht="20.100000000000001" customHeight="1">
      <c r="A230" s="101" t="str">
        <f>IF('LISTADO COMPLETO'!T229&gt;0,'LISTADO COMPLETO'!T229,"")</f>
        <v/>
      </c>
      <c r="B230" s="102" t="str">
        <f>IFERROR(VLOOKUP($A230,'LISTADO COMPLETO'!$A$1:$I$1500,2,FALSE),"")</f>
        <v/>
      </c>
      <c r="C230" s="102" t="str">
        <f>IFERROR(VLOOKUP($A230,'LISTADO COMPLETO'!$A$1:$I$1500,3,FALSE),"")</f>
        <v/>
      </c>
      <c r="D230" s="102" t="str">
        <f>IFERROR(VLOOKUP($A230,'LISTADO COMPLETO'!$A$1:$I$1500,4,FALSE),"")</f>
        <v/>
      </c>
      <c r="E230" s="102" t="str">
        <f>IFERROR(VLOOKUP($A230,'LISTADO COMPLETO'!$A$1:$I$1500,5,FALSE),"")</f>
        <v/>
      </c>
      <c r="F230" s="102" t="str">
        <f>IFERROR(VLOOKUP($A230,'LISTADO COMPLETO'!$A$1:$I$1500,6,FALSE),"")</f>
        <v/>
      </c>
      <c r="G230" s="103" t="str">
        <f>IFERROR(VLOOKUP($A230,'LISTADO COMPLETO'!$A$1:$I$1500,7,FALSE),"")</f>
        <v/>
      </c>
      <c r="H230" s="104" t="str">
        <f>IFERROR(VLOOKUP($A230,'LISTADO COMPLETO'!$A$1:$I$1500,8,FALSE),"")</f>
        <v/>
      </c>
    </row>
    <row r="231" spans="1:8" ht="20.100000000000001" customHeight="1">
      <c r="A231" s="101" t="str">
        <f>IF('LISTADO COMPLETO'!T230&gt;0,'LISTADO COMPLETO'!T230,"")</f>
        <v/>
      </c>
      <c r="B231" s="102" t="str">
        <f>IFERROR(VLOOKUP($A231,'LISTADO COMPLETO'!$A$1:$I$1500,2,FALSE),"")</f>
        <v/>
      </c>
      <c r="C231" s="102" t="str">
        <f>IFERROR(VLOOKUP($A231,'LISTADO COMPLETO'!$A$1:$I$1500,3,FALSE),"")</f>
        <v/>
      </c>
      <c r="D231" s="102" t="str">
        <f>IFERROR(VLOOKUP($A231,'LISTADO COMPLETO'!$A$1:$I$1500,4,FALSE),"")</f>
        <v/>
      </c>
      <c r="E231" s="102" t="str">
        <f>IFERROR(VLOOKUP($A231,'LISTADO COMPLETO'!$A$1:$I$1500,5,FALSE),"")</f>
        <v/>
      </c>
      <c r="F231" s="102" t="str">
        <f>IFERROR(VLOOKUP($A231,'LISTADO COMPLETO'!$A$1:$I$1500,6,FALSE),"")</f>
        <v/>
      </c>
      <c r="G231" s="103" t="str">
        <f>IFERROR(VLOOKUP($A231,'LISTADO COMPLETO'!$A$1:$I$1500,7,FALSE),"")</f>
        <v/>
      </c>
      <c r="H231" s="104" t="str">
        <f>IFERROR(VLOOKUP($A231,'LISTADO COMPLETO'!$A$1:$I$1500,8,FALSE),"")</f>
        <v/>
      </c>
    </row>
    <row r="232" spans="1:8" ht="20.100000000000001" customHeight="1">
      <c r="A232" s="101" t="str">
        <f>IF('LISTADO COMPLETO'!T231&gt;0,'LISTADO COMPLETO'!T231,"")</f>
        <v/>
      </c>
      <c r="B232" s="102" t="str">
        <f>IFERROR(VLOOKUP($A232,'LISTADO COMPLETO'!$A$1:$I$1500,2,FALSE),"")</f>
        <v/>
      </c>
      <c r="C232" s="102" t="str">
        <f>IFERROR(VLOOKUP($A232,'LISTADO COMPLETO'!$A$1:$I$1500,3,FALSE),"")</f>
        <v/>
      </c>
      <c r="D232" s="102" t="str">
        <f>IFERROR(VLOOKUP($A232,'LISTADO COMPLETO'!$A$1:$I$1500,4,FALSE),"")</f>
        <v/>
      </c>
      <c r="E232" s="102" t="str">
        <f>IFERROR(VLOOKUP($A232,'LISTADO COMPLETO'!$A$1:$I$1500,5,FALSE),"")</f>
        <v/>
      </c>
      <c r="F232" s="102" t="str">
        <f>IFERROR(VLOOKUP($A232,'LISTADO COMPLETO'!$A$1:$I$1500,6,FALSE),"")</f>
        <v/>
      </c>
      <c r="G232" s="103" t="str">
        <f>IFERROR(VLOOKUP($A232,'LISTADO COMPLETO'!$A$1:$I$1500,7,FALSE),"")</f>
        <v/>
      </c>
      <c r="H232" s="104" t="str">
        <f>IFERROR(VLOOKUP($A232,'LISTADO COMPLETO'!$A$1:$I$1500,8,FALSE),"")</f>
        <v/>
      </c>
    </row>
    <row r="233" spans="1:8" ht="20.100000000000001" customHeight="1">
      <c r="A233" s="101" t="str">
        <f>IF('LISTADO COMPLETO'!T232&gt;0,'LISTADO COMPLETO'!T232,"")</f>
        <v/>
      </c>
      <c r="B233" s="102" t="str">
        <f>IFERROR(VLOOKUP($A233,'LISTADO COMPLETO'!$A$1:$I$1500,2,FALSE),"")</f>
        <v/>
      </c>
      <c r="C233" s="102" t="str">
        <f>IFERROR(VLOOKUP($A233,'LISTADO COMPLETO'!$A$1:$I$1500,3,FALSE),"")</f>
        <v/>
      </c>
      <c r="D233" s="102" t="str">
        <f>IFERROR(VLOOKUP($A233,'LISTADO COMPLETO'!$A$1:$I$1500,4,FALSE),"")</f>
        <v/>
      </c>
      <c r="E233" s="102" t="str">
        <f>IFERROR(VLOOKUP($A233,'LISTADO COMPLETO'!$A$1:$I$1500,5,FALSE),"")</f>
        <v/>
      </c>
      <c r="F233" s="102" t="str">
        <f>IFERROR(VLOOKUP($A233,'LISTADO COMPLETO'!$A$1:$I$1500,6,FALSE),"")</f>
        <v/>
      </c>
      <c r="G233" s="103" t="str">
        <f>IFERROR(VLOOKUP($A233,'LISTADO COMPLETO'!$A$1:$I$1500,7,FALSE),"")</f>
        <v/>
      </c>
      <c r="H233" s="104" t="str">
        <f>IFERROR(VLOOKUP($A233,'LISTADO COMPLETO'!$A$1:$I$1500,8,FALSE),"")</f>
        <v/>
      </c>
    </row>
    <row r="234" spans="1:8" ht="20.100000000000001" customHeight="1">
      <c r="A234" s="101" t="str">
        <f>IF('LISTADO COMPLETO'!T233&gt;0,'LISTADO COMPLETO'!T233,"")</f>
        <v/>
      </c>
      <c r="B234" s="102" t="str">
        <f>IFERROR(VLOOKUP($A234,'LISTADO COMPLETO'!$A$1:$I$1500,2,FALSE),"")</f>
        <v/>
      </c>
      <c r="C234" s="102" t="str">
        <f>IFERROR(VLOOKUP($A234,'LISTADO COMPLETO'!$A$1:$I$1500,3,FALSE),"")</f>
        <v/>
      </c>
      <c r="D234" s="102" t="str">
        <f>IFERROR(VLOOKUP($A234,'LISTADO COMPLETO'!$A$1:$I$1500,4,FALSE),"")</f>
        <v/>
      </c>
      <c r="E234" s="102" t="str">
        <f>IFERROR(VLOOKUP($A234,'LISTADO COMPLETO'!$A$1:$I$1500,5,FALSE),"")</f>
        <v/>
      </c>
      <c r="F234" s="102" t="str">
        <f>IFERROR(VLOOKUP($A234,'LISTADO COMPLETO'!$A$1:$I$1500,6,FALSE),"")</f>
        <v/>
      </c>
      <c r="G234" s="103" t="str">
        <f>IFERROR(VLOOKUP($A234,'LISTADO COMPLETO'!$A$1:$I$1500,7,FALSE),"")</f>
        <v/>
      </c>
      <c r="H234" s="104" t="str">
        <f>IFERROR(VLOOKUP($A234,'LISTADO COMPLETO'!$A$1:$I$1500,8,FALSE),"")</f>
        <v/>
      </c>
    </row>
    <row r="235" spans="1:8" ht="20.100000000000001" customHeight="1">
      <c r="A235" s="101" t="str">
        <f>IF('LISTADO COMPLETO'!T234&gt;0,'LISTADO COMPLETO'!T234,"")</f>
        <v/>
      </c>
      <c r="B235" s="102" t="str">
        <f>IFERROR(VLOOKUP($A235,'LISTADO COMPLETO'!$A$1:$I$1500,2,FALSE),"")</f>
        <v/>
      </c>
      <c r="C235" s="102" t="str">
        <f>IFERROR(VLOOKUP($A235,'LISTADO COMPLETO'!$A$1:$I$1500,3,FALSE),"")</f>
        <v/>
      </c>
      <c r="D235" s="102" t="str">
        <f>IFERROR(VLOOKUP($A235,'LISTADO COMPLETO'!$A$1:$I$1500,4,FALSE),"")</f>
        <v/>
      </c>
      <c r="E235" s="102" t="str">
        <f>IFERROR(VLOOKUP($A235,'LISTADO COMPLETO'!$A$1:$I$1500,5,FALSE),"")</f>
        <v/>
      </c>
      <c r="F235" s="102" t="str">
        <f>IFERROR(VLOOKUP($A235,'LISTADO COMPLETO'!$A$1:$I$1500,6,FALSE),"")</f>
        <v/>
      </c>
      <c r="G235" s="103" t="str">
        <f>IFERROR(VLOOKUP($A235,'LISTADO COMPLETO'!$A$1:$I$1500,7,FALSE),"")</f>
        <v/>
      </c>
      <c r="H235" s="104" t="str">
        <f>IFERROR(VLOOKUP($A235,'LISTADO COMPLETO'!$A$1:$I$1500,8,FALSE),"")</f>
        <v/>
      </c>
    </row>
    <row r="236" spans="1:8" ht="20.100000000000001" customHeight="1">
      <c r="A236" s="101" t="str">
        <f>IF('LISTADO COMPLETO'!T235&gt;0,'LISTADO COMPLETO'!T235,"")</f>
        <v/>
      </c>
      <c r="B236" s="102" t="str">
        <f>IFERROR(VLOOKUP($A236,'LISTADO COMPLETO'!$A$1:$I$1500,2,FALSE),"")</f>
        <v/>
      </c>
      <c r="C236" s="102" t="str">
        <f>IFERROR(VLOOKUP($A236,'LISTADO COMPLETO'!$A$1:$I$1500,3,FALSE),"")</f>
        <v/>
      </c>
      <c r="D236" s="102" t="str">
        <f>IFERROR(VLOOKUP($A236,'LISTADO COMPLETO'!$A$1:$I$1500,4,FALSE),"")</f>
        <v/>
      </c>
      <c r="E236" s="102" t="str">
        <f>IFERROR(VLOOKUP($A236,'LISTADO COMPLETO'!$A$1:$I$1500,5,FALSE),"")</f>
        <v/>
      </c>
      <c r="F236" s="102" t="str">
        <f>IFERROR(VLOOKUP($A236,'LISTADO COMPLETO'!$A$1:$I$1500,6,FALSE),"")</f>
        <v/>
      </c>
      <c r="G236" s="103" t="str">
        <f>IFERROR(VLOOKUP($A236,'LISTADO COMPLETO'!$A$1:$I$1500,7,FALSE),"")</f>
        <v/>
      </c>
      <c r="H236" s="104" t="str">
        <f>IFERROR(VLOOKUP($A236,'LISTADO COMPLETO'!$A$1:$I$1500,8,FALSE),"")</f>
        <v/>
      </c>
    </row>
    <row r="237" spans="1:8" ht="20.100000000000001" customHeight="1">
      <c r="A237" s="101" t="str">
        <f>IF('LISTADO COMPLETO'!T236&gt;0,'LISTADO COMPLETO'!T236,"")</f>
        <v/>
      </c>
      <c r="B237" s="102" t="str">
        <f>IFERROR(VLOOKUP($A237,'LISTADO COMPLETO'!$A$1:$I$1500,2,FALSE),"")</f>
        <v/>
      </c>
      <c r="C237" s="102" t="str">
        <f>IFERROR(VLOOKUP($A237,'LISTADO COMPLETO'!$A$1:$I$1500,3,FALSE),"")</f>
        <v/>
      </c>
      <c r="D237" s="102" t="str">
        <f>IFERROR(VLOOKUP($A237,'LISTADO COMPLETO'!$A$1:$I$1500,4,FALSE),"")</f>
        <v/>
      </c>
      <c r="E237" s="102" t="str">
        <f>IFERROR(VLOOKUP($A237,'LISTADO COMPLETO'!$A$1:$I$1500,5,FALSE),"")</f>
        <v/>
      </c>
      <c r="F237" s="102" t="str">
        <f>IFERROR(VLOOKUP($A237,'LISTADO COMPLETO'!$A$1:$I$1500,6,FALSE),"")</f>
        <v/>
      </c>
      <c r="G237" s="103" t="str">
        <f>IFERROR(VLOOKUP($A237,'LISTADO COMPLETO'!$A$1:$I$1500,7,FALSE),"")</f>
        <v/>
      </c>
      <c r="H237" s="104" t="str">
        <f>IFERROR(VLOOKUP($A237,'LISTADO COMPLETO'!$A$1:$I$1500,8,FALSE),"")</f>
        <v/>
      </c>
    </row>
    <row r="238" spans="1:8" ht="20.100000000000001" customHeight="1">
      <c r="A238" s="101" t="str">
        <f>IF('LISTADO COMPLETO'!T237&gt;0,'LISTADO COMPLETO'!T237,"")</f>
        <v/>
      </c>
      <c r="B238" s="102" t="str">
        <f>IFERROR(VLOOKUP($A238,'LISTADO COMPLETO'!$A$1:$I$1500,2,FALSE),"")</f>
        <v/>
      </c>
      <c r="C238" s="102" t="str">
        <f>IFERROR(VLOOKUP($A238,'LISTADO COMPLETO'!$A$1:$I$1500,3,FALSE),"")</f>
        <v/>
      </c>
      <c r="D238" s="102" t="str">
        <f>IFERROR(VLOOKUP($A238,'LISTADO COMPLETO'!$A$1:$I$1500,4,FALSE),"")</f>
        <v/>
      </c>
      <c r="E238" s="102" t="str">
        <f>IFERROR(VLOOKUP($A238,'LISTADO COMPLETO'!$A$1:$I$1500,5,FALSE),"")</f>
        <v/>
      </c>
      <c r="F238" s="102" t="str">
        <f>IFERROR(VLOOKUP($A238,'LISTADO COMPLETO'!$A$1:$I$1500,6,FALSE),"")</f>
        <v/>
      </c>
      <c r="G238" s="103" t="str">
        <f>IFERROR(VLOOKUP($A238,'LISTADO COMPLETO'!$A$1:$I$1500,7,FALSE),"")</f>
        <v/>
      </c>
      <c r="H238" s="104" t="str">
        <f>IFERROR(VLOOKUP($A238,'LISTADO COMPLETO'!$A$1:$I$1500,8,FALSE),"")</f>
        <v/>
      </c>
    </row>
    <row r="239" spans="1:8" ht="20.100000000000001" customHeight="1">
      <c r="A239" s="101" t="str">
        <f>IF('LISTADO COMPLETO'!T238&gt;0,'LISTADO COMPLETO'!T238,"")</f>
        <v/>
      </c>
      <c r="B239" s="102" t="str">
        <f>IFERROR(VLOOKUP($A239,'LISTADO COMPLETO'!$A$1:$I$1500,2,FALSE),"")</f>
        <v/>
      </c>
      <c r="C239" s="102" t="str">
        <f>IFERROR(VLOOKUP($A239,'LISTADO COMPLETO'!$A$1:$I$1500,3,FALSE),"")</f>
        <v/>
      </c>
      <c r="D239" s="102" t="str">
        <f>IFERROR(VLOOKUP($A239,'LISTADO COMPLETO'!$A$1:$I$1500,4,FALSE),"")</f>
        <v/>
      </c>
      <c r="E239" s="102" t="str">
        <f>IFERROR(VLOOKUP($A239,'LISTADO COMPLETO'!$A$1:$I$1500,5,FALSE),"")</f>
        <v/>
      </c>
      <c r="F239" s="102" t="str">
        <f>IFERROR(VLOOKUP($A239,'LISTADO COMPLETO'!$A$1:$I$1500,6,FALSE),"")</f>
        <v/>
      </c>
      <c r="G239" s="103" t="str">
        <f>IFERROR(VLOOKUP($A239,'LISTADO COMPLETO'!$A$1:$I$1500,7,FALSE),"")</f>
        <v/>
      </c>
      <c r="H239" s="104" t="str">
        <f>IFERROR(VLOOKUP($A239,'LISTADO COMPLETO'!$A$1:$I$1500,8,FALSE),"")</f>
        <v/>
      </c>
    </row>
    <row r="240" spans="1:8" ht="20.100000000000001" customHeight="1">
      <c r="A240" s="101" t="str">
        <f>IF('LISTADO COMPLETO'!T239&gt;0,'LISTADO COMPLETO'!T239,"")</f>
        <v/>
      </c>
      <c r="B240" s="102" t="str">
        <f>IFERROR(VLOOKUP($A240,'LISTADO COMPLETO'!$A$1:$I$1500,2,FALSE),"")</f>
        <v/>
      </c>
      <c r="C240" s="102" t="str">
        <f>IFERROR(VLOOKUP($A240,'LISTADO COMPLETO'!$A$1:$I$1500,3,FALSE),"")</f>
        <v/>
      </c>
      <c r="D240" s="102" t="str">
        <f>IFERROR(VLOOKUP($A240,'LISTADO COMPLETO'!$A$1:$I$1500,4,FALSE),"")</f>
        <v/>
      </c>
      <c r="E240" s="102" t="str">
        <f>IFERROR(VLOOKUP($A240,'LISTADO COMPLETO'!$A$1:$I$1500,5,FALSE),"")</f>
        <v/>
      </c>
      <c r="F240" s="102" t="str">
        <f>IFERROR(VLOOKUP($A240,'LISTADO COMPLETO'!$A$1:$I$1500,6,FALSE),"")</f>
        <v/>
      </c>
      <c r="G240" s="103" t="str">
        <f>IFERROR(VLOOKUP($A240,'LISTADO COMPLETO'!$A$1:$I$1500,7,FALSE),"")</f>
        <v/>
      </c>
      <c r="H240" s="104" t="str">
        <f>IFERROR(VLOOKUP($A240,'LISTADO COMPLETO'!$A$1:$I$1500,8,FALSE),"")</f>
        <v/>
      </c>
    </row>
    <row r="241" spans="1:8" ht="20.100000000000001" customHeight="1">
      <c r="A241" s="101" t="str">
        <f>IF('LISTADO COMPLETO'!T240&gt;0,'LISTADO COMPLETO'!T240,"")</f>
        <v/>
      </c>
      <c r="B241" s="102" t="str">
        <f>IFERROR(VLOOKUP($A241,'LISTADO COMPLETO'!$A$1:$I$1500,2,FALSE),"")</f>
        <v/>
      </c>
      <c r="C241" s="102" t="str">
        <f>IFERROR(VLOOKUP($A241,'LISTADO COMPLETO'!$A$1:$I$1500,3,FALSE),"")</f>
        <v/>
      </c>
      <c r="D241" s="102" t="str">
        <f>IFERROR(VLOOKUP($A241,'LISTADO COMPLETO'!$A$1:$I$1500,4,FALSE),"")</f>
        <v/>
      </c>
      <c r="E241" s="102" t="str">
        <f>IFERROR(VLOOKUP($A241,'LISTADO COMPLETO'!$A$1:$I$1500,5,FALSE),"")</f>
        <v/>
      </c>
      <c r="F241" s="102" t="str">
        <f>IFERROR(VLOOKUP($A241,'LISTADO COMPLETO'!$A$1:$I$1500,6,FALSE),"")</f>
        <v/>
      </c>
      <c r="G241" s="103" t="str">
        <f>IFERROR(VLOOKUP($A241,'LISTADO COMPLETO'!$A$1:$I$1500,7,FALSE),"")</f>
        <v/>
      </c>
      <c r="H241" s="104" t="str">
        <f>IFERROR(VLOOKUP($A241,'LISTADO COMPLETO'!$A$1:$I$1500,8,FALSE),"")</f>
        <v/>
      </c>
    </row>
    <row r="242" spans="1:8" ht="20.100000000000001" customHeight="1">
      <c r="A242" s="101" t="str">
        <f>IF('LISTADO COMPLETO'!T241&gt;0,'LISTADO COMPLETO'!T241,"")</f>
        <v/>
      </c>
      <c r="B242" s="102" t="str">
        <f>IFERROR(VLOOKUP($A242,'LISTADO COMPLETO'!$A$1:$I$1500,2,FALSE),"")</f>
        <v/>
      </c>
      <c r="C242" s="102" t="str">
        <f>IFERROR(VLOOKUP($A242,'LISTADO COMPLETO'!$A$1:$I$1500,3,FALSE),"")</f>
        <v/>
      </c>
      <c r="D242" s="102" t="str">
        <f>IFERROR(VLOOKUP($A242,'LISTADO COMPLETO'!$A$1:$I$1500,4,FALSE),"")</f>
        <v/>
      </c>
      <c r="E242" s="102" t="str">
        <f>IFERROR(VLOOKUP($A242,'LISTADO COMPLETO'!$A$1:$I$1500,5,FALSE),"")</f>
        <v/>
      </c>
      <c r="F242" s="102" t="str">
        <f>IFERROR(VLOOKUP($A242,'LISTADO COMPLETO'!$A$1:$I$1500,6,FALSE),"")</f>
        <v/>
      </c>
      <c r="G242" s="103" t="str">
        <f>IFERROR(VLOOKUP($A242,'LISTADO COMPLETO'!$A$1:$I$1500,7,FALSE),"")</f>
        <v/>
      </c>
      <c r="H242" s="104" t="str">
        <f>IFERROR(VLOOKUP($A242,'LISTADO COMPLETO'!$A$1:$I$1500,8,FALSE),"")</f>
        <v/>
      </c>
    </row>
    <row r="243" spans="1:8" ht="20.100000000000001" customHeight="1">
      <c r="A243" s="101" t="str">
        <f>IF('LISTADO COMPLETO'!T242&gt;0,'LISTADO COMPLETO'!T242,"")</f>
        <v/>
      </c>
      <c r="B243" s="102" t="str">
        <f>IFERROR(VLOOKUP($A243,'LISTADO COMPLETO'!$A$1:$I$1500,2,FALSE),"")</f>
        <v/>
      </c>
      <c r="C243" s="102" t="str">
        <f>IFERROR(VLOOKUP($A243,'LISTADO COMPLETO'!$A$1:$I$1500,3,FALSE),"")</f>
        <v/>
      </c>
      <c r="D243" s="102" t="str">
        <f>IFERROR(VLOOKUP($A243,'LISTADO COMPLETO'!$A$1:$I$1500,4,FALSE),"")</f>
        <v/>
      </c>
      <c r="E243" s="102" t="str">
        <f>IFERROR(VLOOKUP($A243,'LISTADO COMPLETO'!$A$1:$I$1500,5,FALSE),"")</f>
        <v/>
      </c>
      <c r="F243" s="102" t="str">
        <f>IFERROR(VLOOKUP($A243,'LISTADO COMPLETO'!$A$1:$I$1500,6,FALSE),"")</f>
        <v/>
      </c>
      <c r="G243" s="103" t="str">
        <f>IFERROR(VLOOKUP($A243,'LISTADO COMPLETO'!$A$1:$I$1500,7,FALSE),"")</f>
        <v/>
      </c>
      <c r="H243" s="104" t="str">
        <f>IFERROR(VLOOKUP($A243,'LISTADO COMPLETO'!$A$1:$I$1500,8,FALSE),"")</f>
        <v/>
      </c>
    </row>
    <row r="244" spans="1:8" ht="20.100000000000001" customHeight="1">
      <c r="A244" s="101" t="str">
        <f>IF('LISTADO COMPLETO'!T243&gt;0,'LISTADO COMPLETO'!T243,"")</f>
        <v/>
      </c>
      <c r="B244" s="102" t="str">
        <f>IFERROR(VLOOKUP($A244,'LISTADO COMPLETO'!$A$1:$I$1500,2,FALSE),"")</f>
        <v/>
      </c>
      <c r="C244" s="102" t="str">
        <f>IFERROR(VLOOKUP($A244,'LISTADO COMPLETO'!$A$1:$I$1500,3,FALSE),"")</f>
        <v/>
      </c>
      <c r="D244" s="102" t="str">
        <f>IFERROR(VLOOKUP($A244,'LISTADO COMPLETO'!$A$1:$I$1500,4,FALSE),"")</f>
        <v/>
      </c>
      <c r="E244" s="102" t="str">
        <f>IFERROR(VLOOKUP($A244,'LISTADO COMPLETO'!$A$1:$I$1500,5,FALSE),"")</f>
        <v/>
      </c>
      <c r="F244" s="102" t="str">
        <f>IFERROR(VLOOKUP($A244,'LISTADO COMPLETO'!$A$1:$I$1500,6,FALSE),"")</f>
        <v/>
      </c>
      <c r="G244" s="103" t="str">
        <f>IFERROR(VLOOKUP($A244,'LISTADO COMPLETO'!$A$1:$I$1500,7,FALSE),"")</f>
        <v/>
      </c>
      <c r="H244" s="104" t="str">
        <f>IFERROR(VLOOKUP($A244,'LISTADO COMPLETO'!$A$1:$I$1500,8,FALSE),"")</f>
        <v/>
      </c>
    </row>
    <row r="245" spans="1:8" ht="20.100000000000001" customHeight="1">
      <c r="A245" s="101" t="str">
        <f>IF('LISTADO COMPLETO'!T244&gt;0,'LISTADO COMPLETO'!T244,"")</f>
        <v/>
      </c>
      <c r="B245" s="102" t="str">
        <f>IFERROR(VLOOKUP($A245,'LISTADO COMPLETO'!$A$1:$I$1500,2,FALSE),"")</f>
        <v/>
      </c>
      <c r="C245" s="102" t="str">
        <f>IFERROR(VLOOKUP($A245,'LISTADO COMPLETO'!$A$1:$I$1500,3,FALSE),"")</f>
        <v/>
      </c>
      <c r="D245" s="102" t="str">
        <f>IFERROR(VLOOKUP($A245,'LISTADO COMPLETO'!$A$1:$I$1500,4,FALSE),"")</f>
        <v/>
      </c>
      <c r="E245" s="102" t="str">
        <f>IFERROR(VLOOKUP($A245,'LISTADO COMPLETO'!$A$1:$I$1500,5,FALSE),"")</f>
        <v/>
      </c>
      <c r="F245" s="102" t="str">
        <f>IFERROR(VLOOKUP($A245,'LISTADO COMPLETO'!$A$1:$I$1500,6,FALSE),"")</f>
        <v/>
      </c>
      <c r="G245" s="103" t="str">
        <f>IFERROR(VLOOKUP($A245,'LISTADO COMPLETO'!$A$1:$I$1500,7,FALSE),"")</f>
        <v/>
      </c>
      <c r="H245" s="104" t="str">
        <f>IFERROR(VLOOKUP($A245,'LISTADO COMPLETO'!$A$1:$I$1500,8,FALSE),"")</f>
        <v/>
      </c>
    </row>
    <row r="246" spans="1:8" ht="20.100000000000001" customHeight="1">
      <c r="A246" s="101" t="str">
        <f>IF('LISTADO COMPLETO'!T245&gt;0,'LISTADO COMPLETO'!T245,"")</f>
        <v/>
      </c>
      <c r="B246" s="102" t="str">
        <f>IFERROR(VLOOKUP($A246,'LISTADO COMPLETO'!$A$1:$I$1500,2,FALSE),"")</f>
        <v/>
      </c>
      <c r="C246" s="102" t="str">
        <f>IFERROR(VLOOKUP($A246,'LISTADO COMPLETO'!$A$1:$I$1500,3,FALSE),"")</f>
        <v/>
      </c>
      <c r="D246" s="102" t="str">
        <f>IFERROR(VLOOKUP($A246,'LISTADO COMPLETO'!$A$1:$I$1500,4,FALSE),"")</f>
        <v/>
      </c>
      <c r="E246" s="102" t="str">
        <f>IFERROR(VLOOKUP($A246,'LISTADO COMPLETO'!$A$1:$I$1500,5,FALSE),"")</f>
        <v/>
      </c>
      <c r="F246" s="102" t="str">
        <f>IFERROR(VLOOKUP($A246,'LISTADO COMPLETO'!$A$1:$I$1500,6,FALSE),"")</f>
        <v/>
      </c>
      <c r="G246" s="103" t="str">
        <f>IFERROR(VLOOKUP($A246,'LISTADO COMPLETO'!$A$1:$I$1500,7,FALSE),"")</f>
        <v/>
      </c>
      <c r="H246" s="104" t="str">
        <f>IFERROR(VLOOKUP($A246,'LISTADO COMPLETO'!$A$1:$I$1500,8,FALSE),"")</f>
        <v/>
      </c>
    </row>
    <row r="247" spans="1:8" ht="20.100000000000001" customHeight="1">
      <c r="A247" s="101" t="str">
        <f>IF('LISTADO COMPLETO'!T246&gt;0,'LISTADO COMPLETO'!T246,"")</f>
        <v/>
      </c>
      <c r="B247" s="102" t="str">
        <f>IFERROR(VLOOKUP($A247,'LISTADO COMPLETO'!$A$1:$I$1500,2,FALSE),"")</f>
        <v/>
      </c>
      <c r="C247" s="102" t="str">
        <f>IFERROR(VLOOKUP($A247,'LISTADO COMPLETO'!$A$1:$I$1500,3,FALSE),"")</f>
        <v/>
      </c>
      <c r="D247" s="102" t="str">
        <f>IFERROR(VLOOKUP($A247,'LISTADO COMPLETO'!$A$1:$I$1500,4,FALSE),"")</f>
        <v/>
      </c>
      <c r="E247" s="102" t="str">
        <f>IFERROR(VLOOKUP($A247,'LISTADO COMPLETO'!$A$1:$I$1500,5,FALSE),"")</f>
        <v/>
      </c>
      <c r="F247" s="102" t="str">
        <f>IFERROR(VLOOKUP($A247,'LISTADO COMPLETO'!$A$1:$I$1500,6,FALSE),"")</f>
        <v/>
      </c>
      <c r="G247" s="103" t="str">
        <f>IFERROR(VLOOKUP($A247,'LISTADO COMPLETO'!$A$1:$I$1500,7,FALSE),"")</f>
        <v/>
      </c>
      <c r="H247" s="104" t="str">
        <f>IFERROR(VLOOKUP($A247,'LISTADO COMPLETO'!$A$1:$I$1500,8,FALSE),"")</f>
        <v/>
      </c>
    </row>
    <row r="248" spans="1:8" ht="20.100000000000001" customHeight="1">
      <c r="A248" s="101" t="str">
        <f>IF('LISTADO COMPLETO'!T247&gt;0,'LISTADO COMPLETO'!T247,"")</f>
        <v/>
      </c>
      <c r="B248" s="102" t="str">
        <f>IFERROR(VLOOKUP($A248,'LISTADO COMPLETO'!$A$1:$I$1500,2,FALSE),"")</f>
        <v/>
      </c>
      <c r="C248" s="102" t="str">
        <f>IFERROR(VLOOKUP($A248,'LISTADO COMPLETO'!$A$1:$I$1500,3,FALSE),"")</f>
        <v/>
      </c>
      <c r="D248" s="102" t="str">
        <f>IFERROR(VLOOKUP($A248,'LISTADO COMPLETO'!$A$1:$I$1500,4,FALSE),"")</f>
        <v/>
      </c>
      <c r="E248" s="102" t="str">
        <f>IFERROR(VLOOKUP($A248,'LISTADO COMPLETO'!$A$1:$I$1500,5,FALSE),"")</f>
        <v/>
      </c>
      <c r="F248" s="102" t="str">
        <f>IFERROR(VLOOKUP($A248,'LISTADO COMPLETO'!$A$1:$I$1500,6,FALSE),"")</f>
        <v/>
      </c>
      <c r="G248" s="103" t="str">
        <f>IFERROR(VLOOKUP($A248,'LISTADO COMPLETO'!$A$1:$I$1500,7,FALSE),"")</f>
        <v/>
      </c>
      <c r="H248" s="104" t="str">
        <f>IFERROR(VLOOKUP($A248,'LISTADO COMPLETO'!$A$1:$I$1500,8,FALSE),"")</f>
        <v/>
      </c>
    </row>
    <row r="249" spans="1:8" ht="20.100000000000001" customHeight="1">
      <c r="A249" s="101" t="str">
        <f>IF('LISTADO COMPLETO'!T248&gt;0,'LISTADO COMPLETO'!T248,"")</f>
        <v/>
      </c>
      <c r="B249" s="102" t="str">
        <f>IFERROR(VLOOKUP($A249,'LISTADO COMPLETO'!$A$1:$I$1500,2,FALSE),"")</f>
        <v/>
      </c>
      <c r="C249" s="102" t="str">
        <f>IFERROR(VLOOKUP($A249,'LISTADO COMPLETO'!$A$1:$I$1500,3,FALSE),"")</f>
        <v/>
      </c>
      <c r="D249" s="102" t="str">
        <f>IFERROR(VLOOKUP($A249,'LISTADO COMPLETO'!$A$1:$I$1500,4,FALSE),"")</f>
        <v/>
      </c>
      <c r="E249" s="102" t="str">
        <f>IFERROR(VLOOKUP($A249,'LISTADO COMPLETO'!$A$1:$I$1500,5,FALSE),"")</f>
        <v/>
      </c>
      <c r="F249" s="102" t="str">
        <f>IFERROR(VLOOKUP($A249,'LISTADO COMPLETO'!$A$1:$I$1500,6,FALSE),"")</f>
        <v/>
      </c>
      <c r="G249" s="103" t="str">
        <f>IFERROR(VLOOKUP($A249,'LISTADO COMPLETO'!$A$1:$I$1500,7,FALSE),"")</f>
        <v/>
      </c>
      <c r="H249" s="104" t="str">
        <f>IFERROR(VLOOKUP($A249,'LISTADO COMPLETO'!$A$1:$I$1500,8,FALSE),"")</f>
        <v/>
      </c>
    </row>
    <row r="250" spans="1:8" ht="20.100000000000001" customHeight="1">
      <c r="A250" s="101" t="str">
        <f>IF('LISTADO COMPLETO'!T249&gt;0,'LISTADO COMPLETO'!T249,"")</f>
        <v/>
      </c>
      <c r="B250" s="102" t="str">
        <f>IFERROR(VLOOKUP($A250,'LISTADO COMPLETO'!$A$1:$I$1500,2,FALSE),"")</f>
        <v/>
      </c>
      <c r="C250" s="102" t="str">
        <f>IFERROR(VLOOKUP($A250,'LISTADO COMPLETO'!$A$1:$I$1500,3,FALSE),"")</f>
        <v/>
      </c>
      <c r="D250" s="102" t="str">
        <f>IFERROR(VLOOKUP($A250,'LISTADO COMPLETO'!$A$1:$I$1500,4,FALSE),"")</f>
        <v/>
      </c>
      <c r="E250" s="102" t="str">
        <f>IFERROR(VLOOKUP($A250,'LISTADO COMPLETO'!$A$1:$I$1500,5,FALSE),"")</f>
        <v/>
      </c>
      <c r="F250" s="102" t="str">
        <f>IFERROR(VLOOKUP($A250,'LISTADO COMPLETO'!$A$1:$I$1500,6,FALSE),"")</f>
        <v/>
      </c>
      <c r="G250" s="103" t="str">
        <f>IFERROR(VLOOKUP($A250,'LISTADO COMPLETO'!$A$1:$I$1500,7,FALSE),"")</f>
        <v/>
      </c>
      <c r="H250" s="104" t="str">
        <f>IFERROR(VLOOKUP($A250,'LISTADO COMPLETO'!$A$1:$I$1500,8,FALSE),"")</f>
        <v/>
      </c>
    </row>
    <row r="251" spans="1:8" ht="20.100000000000001" customHeight="1">
      <c r="A251" s="101" t="str">
        <f>IF('LISTADO COMPLETO'!T250&gt;0,'LISTADO COMPLETO'!T250,"")</f>
        <v/>
      </c>
      <c r="B251" s="102" t="str">
        <f>IFERROR(VLOOKUP($A251,'LISTADO COMPLETO'!$A$1:$I$1500,2,FALSE),"")</f>
        <v/>
      </c>
      <c r="C251" s="102" t="str">
        <f>IFERROR(VLOOKUP($A251,'LISTADO COMPLETO'!$A$1:$I$1500,3,FALSE),"")</f>
        <v/>
      </c>
      <c r="D251" s="102" t="str">
        <f>IFERROR(VLOOKUP($A251,'LISTADO COMPLETO'!$A$1:$I$1500,4,FALSE),"")</f>
        <v/>
      </c>
      <c r="E251" s="102" t="str">
        <f>IFERROR(VLOOKUP($A251,'LISTADO COMPLETO'!$A$1:$I$1500,5,FALSE),"")</f>
        <v/>
      </c>
      <c r="F251" s="102" t="str">
        <f>IFERROR(VLOOKUP($A251,'LISTADO COMPLETO'!$A$1:$I$1500,6,FALSE),"")</f>
        <v/>
      </c>
      <c r="G251" s="103" t="str">
        <f>IFERROR(VLOOKUP($A251,'LISTADO COMPLETO'!$A$1:$I$1500,7,FALSE),"")</f>
        <v/>
      </c>
      <c r="H251" s="104" t="str">
        <f>IFERROR(VLOOKUP($A251,'LISTADO COMPLETO'!$A$1:$I$1500,8,FALSE),"")</f>
        <v/>
      </c>
    </row>
    <row r="252" spans="1:8" ht="20.100000000000001" customHeight="1">
      <c r="A252" s="101" t="str">
        <f>IF('LISTADO COMPLETO'!T251&gt;0,'LISTADO COMPLETO'!T251,"")</f>
        <v/>
      </c>
      <c r="B252" s="102" t="str">
        <f>IFERROR(VLOOKUP($A252,'LISTADO COMPLETO'!$A$1:$I$1500,2,FALSE),"")</f>
        <v/>
      </c>
      <c r="C252" s="102" t="str">
        <f>IFERROR(VLOOKUP($A252,'LISTADO COMPLETO'!$A$1:$I$1500,3,FALSE),"")</f>
        <v/>
      </c>
      <c r="D252" s="102" t="str">
        <f>IFERROR(VLOOKUP($A252,'LISTADO COMPLETO'!$A$1:$I$1500,4,FALSE),"")</f>
        <v/>
      </c>
      <c r="E252" s="102" t="str">
        <f>IFERROR(VLOOKUP($A252,'LISTADO COMPLETO'!$A$1:$I$1500,5,FALSE),"")</f>
        <v/>
      </c>
      <c r="F252" s="102" t="str">
        <f>IFERROR(VLOOKUP($A252,'LISTADO COMPLETO'!$A$1:$I$1500,6,FALSE),"")</f>
        <v/>
      </c>
      <c r="G252" s="103" t="str">
        <f>IFERROR(VLOOKUP($A252,'LISTADO COMPLETO'!$A$1:$I$1500,7,FALSE),"")</f>
        <v/>
      </c>
      <c r="H252" s="104" t="str">
        <f>IFERROR(VLOOKUP($A252,'LISTADO COMPLETO'!$A$1:$I$1500,8,FALSE),"")</f>
        <v/>
      </c>
    </row>
    <row r="253" spans="1:8" ht="20.100000000000001" customHeight="1">
      <c r="A253" s="101" t="str">
        <f>IF('LISTADO COMPLETO'!T252&gt;0,'LISTADO COMPLETO'!T252,"")</f>
        <v/>
      </c>
      <c r="B253" s="102" t="str">
        <f>IFERROR(VLOOKUP($A253,'LISTADO COMPLETO'!$A$1:$I$1500,2,FALSE),"")</f>
        <v/>
      </c>
      <c r="C253" s="102" t="str">
        <f>IFERROR(VLOOKUP($A253,'LISTADO COMPLETO'!$A$1:$I$1500,3,FALSE),"")</f>
        <v/>
      </c>
      <c r="D253" s="102" t="str">
        <f>IFERROR(VLOOKUP($A253,'LISTADO COMPLETO'!$A$1:$I$1500,4,FALSE),"")</f>
        <v/>
      </c>
      <c r="E253" s="102" t="str">
        <f>IFERROR(VLOOKUP($A253,'LISTADO COMPLETO'!$A$1:$I$1500,5,FALSE),"")</f>
        <v/>
      </c>
      <c r="F253" s="102" t="str">
        <f>IFERROR(VLOOKUP($A253,'LISTADO COMPLETO'!$A$1:$I$1500,6,FALSE),"")</f>
        <v/>
      </c>
      <c r="G253" s="103" t="str">
        <f>IFERROR(VLOOKUP($A253,'LISTADO COMPLETO'!$A$1:$I$1500,7,FALSE),"")</f>
        <v/>
      </c>
      <c r="H253" s="104" t="str">
        <f>IFERROR(VLOOKUP($A253,'LISTADO COMPLETO'!$A$1:$I$1500,8,FALSE),"")</f>
        <v/>
      </c>
    </row>
    <row r="254" spans="1:8" ht="20.100000000000001" customHeight="1">
      <c r="A254" s="101" t="str">
        <f>IF('LISTADO COMPLETO'!T253&gt;0,'LISTADO COMPLETO'!T253,"")</f>
        <v/>
      </c>
      <c r="B254" s="102" t="str">
        <f>IFERROR(VLOOKUP($A254,'LISTADO COMPLETO'!$A$1:$I$1500,2,FALSE),"")</f>
        <v/>
      </c>
      <c r="C254" s="102" t="str">
        <f>IFERROR(VLOOKUP($A254,'LISTADO COMPLETO'!$A$1:$I$1500,3,FALSE),"")</f>
        <v/>
      </c>
      <c r="D254" s="102" t="str">
        <f>IFERROR(VLOOKUP($A254,'LISTADO COMPLETO'!$A$1:$I$1500,4,FALSE),"")</f>
        <v/>
      </c>
      <c r="E254" s="102" t="str">
        <f>IFERROR(VLOOKUP($A254,'LISTADO COMPLETO'!$A$1:$I$1500,5,FALSE),"")</f>
        <v/>
      </c>
      <c r="F254" s="102" t="str">
        <f>IFERROR(VLOOKUP($A254,'LISTADO COMPLETO'!$A$1:$I$1500,6,FALSE),"")</f>
        <v/>
      </c>
      <c r="G254" s="103" t="str">
        <f>IFERROR(VLOOKUP($A254,'LISTADO COMPLETO'!$A$1:$I$1500,7,FALSE),"")</f>
        <v/>
      </c>
      <c r="H254" s="104" t="str">
        <f>IFERROR(VLOOKUP($A254,'LISTADO COMPLETO'!$A$1:$I$1500,8,FALSE),"")</f>
        <v/>
      </c>
    </row>
    <row r="255" spans="1:8" ht="20.100000000000001" customHeight="1">
      <c r="A255" s="101" t="str">
        <f>IF('LISTADO COMPLETO'!T254&gt;0,'LISTADO COMPLETO'!T254,"")</f>
        <v/>
      </c>
      <c r="B255" s="102" t="str">
        <f>IFERROR(VLOOKUP($A255,'LISTADO COMPLETO'!$A$1:$I$1500,2,FALSE),"")</f>
        <v/>
      </c>
      <c r="C255" s="102" t="str">
        <f>IFERROR(VLOOKUP($A255,'LISTADO COMPLETO'!$A$1:$I$1500,3,FALSE),"")</f>
        <v/>
      </c>
      <c r="D255" s="102" t="str">
        <f>IFERROR(VLOOKUP($A255,'LISTADO COMPLETO'!$A$1:$I$1500,4,FALSE),"")</f>
        <v/>
      </c>
      <c r="E255" s="102" t="str">
        <f>IFERROR(VLOOKUP($A255,'LISTADO COMPLETO'!$A$1:$I$1500,5,FALSE),"")</f>
        <v/>
      </c>
      <c r="F255" s="102" t="str">
        <f>IFERROR(VLOOKUP($A255,'LISTADO COMPLETO'!$A$1:$I$1500,6,FALSE),"")</f>
        <v/>
      </c>
      <c r="G255" s="103" t="str">
        <f>IFERROR(VLOOKUP($A255,'LISTADO COMPLETO'!$A$1:$I$1500,7,FALSE),"")</f>
        <v/>
      </c>
      <c r="H255" s="104" t="str">
        <f>IFERROR(VLOOKUP($A255,'LISTADO COMPLETO'!$A$1:$I$1500,8,FALSE),"")</f>
        <v/>
      </c>
    </row>
    <row r="256" spans="1:8" ht="20.100000000000001" customHeight="1">
      <c r="A256" s="101" t="str">
        <f>IF('LISTADO COMPLETO'!T255&gt;0,'LISTADO COMPLETO'!T255,"")</f>
        <v/>
      </c>
      <c r="B256" s="102" t="str">
        <f>IFERROR(VLOOKUP($A256,'LISTADO COMPLETO'!$A$1:$I$1500,2,FALSE),"")</f>
        <v/>
      </c>
      <c r="C256" s="102" t="str">
        <f>IFERROR(VLOOKUP($A256,'LISTADO COMPLETO'!$A$1:$I$1500,3,FALSE),"")</f>
        <v/>
      </c>
      <c r="D256" s="102" t="str">
        <f>IFERROR(VLOOKUP($A256,'LISTADO COMPLETO'!$A$1:$I$1500,4,FALSE),"")</f>
        <v/>
      </c>
      <c r="E256" s="102" t="str">
        <f>IFERROR(VLOOKUP($A256,'LISTADO COMPLETO'!$A$1:$I$1500,5,FALSE),"")</f>
        <v/>
      </c>
      <c r="F256" s="102" t="str">
        <f>IFERROR(VLOOKUP($A256,'LISTADO COMPLETO'!$A$1:$I$1500,6,FALSE),"")</f>
        <v/>
      </c>
      <c r="G256" s="103" t="str">
        <f>IFERROR(VLOOKUP($A256,'LISTADO COMPLETO'!$A$1:$I$1500,7,FALSE),"")</f>
        <v/>
      </c>
      <c r="H256" s="104" t="str">
        <f>IFERROR(VLOOKUP($A256,'LISTADO COMPLETO'!$A$1:$I$1500,8,FALSE),"")</f>
        <v/>
      </c>
    </row>
    <row r="257" spans="1:8" ht="20.100000000000001" customHeight="1">
      <c r="A257" s="101" t="str">
        <f>IF('LISTADO COMPLETO'!T256&gt;0,'LISTADO COMPLETO'!T256,"")</f>
        <v/>
      </c>
      <c r="B257" s="102" t="str">
        <f>IFERROR(VLOOKUP($A257,'LISTADO COMPLETO'!$A$1:$I$1500,2,FALSE),"")</f>
        <v/>
      </c>
      <c r="C257" s="102" t="str">
        <f>IFERROR(VLOOKUP($A257,'LISTADO COMPLETO'!$A$1:$I$1500,3,FALSE),"")</f>
        <v/>
      </c>
      <c r="D257" s="102" t="str">
        <f>IFERROR(VLOOKUP($A257,'LISTADO COMPLETO'!$A$1:$I$1500,4,FALSE),"")</f>
        <v/>
      </c>
      <c r="E257" s="102" t="str">
        <f>IFERROR(VLOOKUP($A257,'LISTADO COMPLETO'!$A$1:$I$1500,5,FALSE),"")</f>
        <v/>
      </c>
      <c r="F257" s="102" t="str">
        <f>IFERROR(VLOOKUP($A257,'LISTADO COMPLETO'!$A$1:$I$1500,6,FALSE),"")</f>
        <v/>
      </c>
      <c r="G257" s="103" t="str">
        <f>IFERROR(VLOOKUP($A257,'LISTADO COMPLETO'!$A$1:$I$1500,7,FALSE),"")</f>
        <v/>
      </c>
      <c r="H257" s="104" t="str">
        <f>IFERROR(VLOOKUP($A257,'LISTADO COMPLETO'!$A$1:$I$1500,8,FALSE),"")</f>
        <v/>
      </c>
    </row>
    <row r="258" spans="1:8" ht="20.100000000000001" customHeight="1">
      <c r="A258" s="101" t="str">
        <f>IF('LISTADO COMPLETO'!T257&gt;0,'LISTADO COMPLETO'!T257,"")</f>
        <v/>
      </c>
      <c r="B258" s="102" t="str">
        <f>IFERROR(VLOOKUP($A258,'LISTADO COMPLETO'!$A$1:$I$1500,2,FALSE),"")</f>
        <v/>
      </c>
      <c r="C258" s="102" t="str">
        <f>IFERROR(VLOOKUP($A258,'LISTADO COMPLETO'!$A$1:$I$1500,3,FALSE),"")</f>
        <v/>
      </c>
      <c r="D258" s="102" t="str">
        <f>IFERROR(VLOOKUP($A258,'LISTADO COMPLETO'!$A$1:$I$1500,4,FALSE),"")</f>
        <v/>
      </c>
      <c r="E258" s="102" t="str">
        <f>IFERROR(VLOOKUP($A258,'LISTADO COMPLETO'!$A$1:$I$1500,5,FALSE),"")</f>
        <v/>
      </c>
      <c r="F258" s="102" t="str">
        <f>IFERROR(VLOOKUP($A258,'LISTADO COMPLETO'!$A$1:$I$1500,6,FALSE),"")</f>
        <v/>
      </c>
      <c r="G258" s="103" t="str">
        <f>IFERROR(VLOOKUP($A258,'LISTADO COMPLETO'!$A$1:$I$1500,7,FALSE),"")</f>
        <v/>
      </c>
      <c r="H258" s="104" t="str">
        <f>IFERROR(VLOOKUP($A258,'LISTADO COMPLETO'!$A$1:$I$1500,8,FALSE),"")</f>
        <v/>
      </c>
    </row>
    <row r="259" spans="1:8" ht="20.100000000000001" customHeight="1">
      <c r="A259" s="101" t="str">
        <f>IF('LISTADO COMPLETO'!T258&gt;0,'LISTADO COMPLETO'!T258,"")</f>
        <v/>
      </c>
      <c r="B259" s="102" t="str">
        <f>IFERROR(VLOOKUP($A259,'LISTADO COMPLETO'!$A$1:$I$1500,2,FALSE),"")</f>
        <v/>
      </c>
      <c r="C259" s="102" t="str">
        <f>IFERROR(VLOOKUP($A259,'LISTADO COMPLETO'!$A$1:$I$1500,3,FALSE),"")</f>
        <v/>
      </c>
      <c r="D259" s="102" t="str">
        <f>IFERROR(VLOOKUP($A259,'LISTADO COMPLETO'!$A$1:$I$1500,4,FALSE),"")</f>
        <v/>
      </c>
      <c r="E259" s="102" t="str">
        <f>IFERROR(VLOOKUP($A259,'LISTADO COMPLETO'!$A$1:$I$1500,5,FALSE),"")</f>
        <v/>
      </c>
      <c r="F259" s="102" t="str">
        <f>IFERROR(VLOOKUP($A259,'LISTADO COMPLETO'!$A$1:$I$1500,6,FALSE),"")</f>
        <v/>
      </c>
      <c r="G259" s="103" t="str">
        <f>IFERROR(VLOOKUP($A259,'LISTADO COMPLETO'!$A$1:$I$1500,7,FALSE),"")</f>
        <v/>
      </c>
      <c r="H259" s="104" t="str">
        <f>IFERROR(VLOOKUP($A259,'LISTADO COMPLETO'!$A$1:$I$1500,8,FALSE),"")</f>
        <v/>
      </c>
    </row>
    <row r="260" spans="1:8" ht="20.100000000000001" customHeight="1">
      <c r="A260" s="101" t="str">
        <f>IF('LISTADO COMPLETO'!T259&gt;0,'LISTADO COMPLETO'!T259,"")</f>
        <v/>
      </c>
      <c r="B260" s="102" t="str">
        <f>IFERROR(VLOOKUP($A260,'LISTADO COMPLETO'!$A$1:$I$1500,2,FALSE),"")</f>
        <v/>
      </c>
      <c r="C260" s="102" t="str">
        <f>IFERROR(VLOOKUP($A260,'LISTADO COMPLETO'!$A$1:$I$1500,3,FALSE),"")</f>
        <v/>
      </c>
      <c r="D260" s="102" t="str">
        <f>IFERROR(VLOOKUP($A260,'LISTADO COMPLETO'!$A$1:$I$1500,4,FALSE),"")</f>
        <v/>
      </c>
      <c r="E260" s="102" t="str">
        <f>IFERROR(VLOOKUP($A260,'LISTADO COMPLETO'!$A$1:$I$1500,5,FALSE),"")</f>
        <v/>
      </c>
      <c r="F260" s="102" t="str">
        <f>IFERROR(VLOOKUP($A260,'LISTADO COMPLETO'!$A$1:$I$1500,6,FALSE),"")</f>
        <v/>
      </c>
      <c r="G260" s="103" t="str">
        <f>IFERROR(VLOOKUP($A260,'LISTADO COMPLETO'!$A$1:$I$1500,7,FALSE),"")</f>
        <v/>
      </c>
      <c r="H260" s="104" t="str">
        <f>IFERROR(VLOOKUP($A260,'LISTADO COMPLETO'!$A$1:$I$1500,8,FALSE),"")</f>
        <v/>
      </c>
    </row>
    <row r="261" spans="1:8" ht="20.100000000000001" customHeight="1">
      <c r="A261" s="101" t="str">
        <f>IF('LISTADO COMPLETO'!T260&gt;0,'LISTADO COMPLETO'!T260,"")</f>
        <v/>
      </c>
      <c r="B261" s="102" t="str">
        <f>IFERROR(VLOOKUP($A261,'LISTADO COMPLETO'!$A$1:$I$1500,2,FALSE),"")</f>
        <v/>
      </c>
      <c r="C261" s="102" t="str">
        <f>IFERROR(VLOOKUP($A261,'LISTADO COMPLETO'!$A$1:$I$1500,3,FALSE),"")</f>
        <v/>
      </c>
      <c r="D261" s="102" t="str">
        <f>IFERROR(VLOOKUP($A261,'LISTADO COMPLETO'!$A$1:$I$1500,4,FALSE),"")</f>
        <v/>
      </c>
      <c r="E261" s="102" t="str">
        <f>IFERROR(VLOOKUP($A261,'LISTADO COMPLETO'!$A$1:$I$1500,5,FALSE),"")</f>
        <v/>
      </c>
      <c r="F261" s="102" t="str">
        <f>IFERROR(VLOOKUP($A261,'LISTADO COMPLETO'!$A$1:$I$1500,6,FALSE),"")</f>
        <v/>
      </c>
      <c r="G261" s="103" t="str">
        <f>IFERROR(VLOOKUP($A261,'LISTADO COMPLETO'!$A$1:$I$1500,7,FALSE),"")</f>
        <v/>
      </c>
      <c r="H261" s="104" t="str">
        <f>IFERROR(VLOOKUP($A261,'LISTADO COMPLETO'!$A$1:$I$1500,8,FALSE),"")</f>
        <v/>
      </c>
    </row>
    <row r="262" spans="1:8" ht="20.100000000000001" customHeight="1">
      <c r="A262" s="101" t="str">
        <f>IF('LISTADO COMPLETO'!T261&gt;0,'LISTADO COMPLETO'!T261,"")</f>
        <v/>
      </c>
      <c r="B262" s="102" t="str">
        <f>IFERROR(VLOOKUP($A262,'LISTADO COMPLETO'!$A$1:$I$1500,2,FALSE),"")</f>
        <v/>
      </c>
      <c r="C262" s="102" t="str">
        <f>IFERROR(VLOOKUP($A262,'LISTADO COMPLETO'!$A$1:$I$1500,3,FALSE),"")</f>
        <v/>
      </c>
      <c r="D262" s="102" t="str">
        <f>IFERROR(VLOOKUP($A262,'LISTADO COMPLETO'!$A$1:$I$1500,4,FALSE),"")</f>
        <v/>
      </c>
      <c r="E262" s="102" t="str">
        <f>IFERROR(VLOOKUP($A262,'LISTADO COMPLETO'!$A$1:$I$1500,5,FALSE),"")</f>
        <v/>
      </c>
      <c r="F262" s="102" t="str">
        <f>IFERROR(VLOOKUP($A262,'LISTADO COMPLETO'!$A$1:$I$1500,6,FALSE),"")</f>
        <v/>
      </c>
      <c r="G262" s="103" t="str">
        <f>IFERROR(VLOOKUP($A262,'LISTADO COMPLETO'!$A$1:$I$1500,7,FALSE),"")</f>
        <v/>
      </c>
      <c r="H262" s="104" t="str">
        <f>IFERROR(VLOOKUP($A262,'LISTADO COMPLETO'!$A$1:$I$1500,8,FALSE),"")</f>
        <v/>
      </c>
    </row>
    <row r="263" spans="1:8" ht="20.100000000000001" customHeight="1">
      <c r="A263" s="101" t="str">
        <f>IF('LISTADO COMPLETO'!T262&gt;0,'LISTADO COMPLETO'!T262,"")</f>
        <v/>
      </c>
      <c r="B263" s="102" t="str">
        <f>IFERROR(VLOOKUP($A263,'LISTADO COMPLETO'!$A$1:$I$1500,2,FALSE),"")</f>
        <v/>
      </c>
      <c r="C263" s="102" t="str">
        <f>IFERROR(VLOOKUP($A263,'LISTADO COMPLETO'!$A$1:$I$1500,3,FALSE),"")</f>
        <v/>
      </c>
      <c r="D263" s="102" t="str">
        <f>IFERROR(VLOOKUP($A263,'LISTADO COMPLETO'!$A$1:$I$1500,4,FALSE),"")</f>
        <v/>
      </c>
      <c r="E263" s="102" t="str">
        <f>IFERROR(VLOOKUP($A263,'LISTADO COMPLETO'!$A$1:$I$1500,5,FALSE),"")</f>
        <v/>
      </c>
      <c r="F263" s="102" t="str">
        <f>IFERROR(VLOOKUP($A263,'LISTADO COMPLETO'!$A$1:$I$1500,6,FALSE),"")</f>
        <v/>
      </c>
      <c r="G263" s="103" t="str">
        <f>IFERROR(VLOOKUP($A263,'LISTADO COMPLETO'!$A$1:$I$1500,7,FALSE),"")</f>
        <v/>
      </c>
      <c r="H263" s="104" t="str">
        <f>IFERROR(VLOOKUP($A263,'LISTADO COMPLETO'!$A$1:$I$1500,8,FALSE),"")</f>
        <v/>
      </c>
    </row>
    <row r="264" spans="1:8" ht="20.100000000000001" customHeight="1">
      <c r="A264" s="101" t="str">
        <f>IF('LISTADO COMPLETO'!T263&gt;0,'LISTADO COMPLETO'!T263,"")</f>
        <v/>
      </c>
      <c r="B264" s="102" t="str">
        <f>IFERROR(VLOOKUP($A264,'LISTADO COMPLETO'!$A$1:$I$1500,2,FALSE),"")</f>
        <v/>
      </c>
      <c r="C264" s="102" t="str">
        <f>IFERROR(VLOOKUP($A264,'LISTADO COMPLETO'!$A$1:$I$1500,3,FALSE),"")</f>
        <v/>
      </c>
      <c r="D264" s="102" t="str">
        <f>IFERROR(VLOOKUP($A264,'LISTADO COMPLETO'!$A$1:$I$1500,4,FALSE),"")</f>
        <v/>
      </c>
      <c r="E264" s="102" t="str">
        <f>IFERROR(VLOOKUP($A264,'LISTADO COMPLETO'!$A$1:$I$1500,5,FALSE),"")</f>
        <v/>
      </c>
      <c r="F264" s="102" t="str">
        <f>IFERROR(VLOOKUP($A264,'LISTADO COMPLETO'!$A$1:$I$1500,6,FALSE),"")</f>
        <v/>
      </c>
      <c r="G264" s="103" t="str">
        <f>IFERROR(VLOOKUP($A264,'LISTADO COMPLETO'!$A$1:$I$1500,7,FALSE),"")</f>
        <v/>
      </c>
      <c r="H264" s="104" t="str">
        <f>IFERROR(VLOOKUP($A264,'LISTADO COMPLETO'!$A$1:$I$1500,8,FALSE),"")</f>
        <v/>
      </c>
    </row>
    <row r="265" spans="1:8" ht="20.100000000000001" customHeight="1">
      <c r="A265" s="101" t="str">
        <f>IF('LISTADO COMPLETO'!T264&gt;0,'LISTADO COMPLETO'!T264,"")</f>
        <v/>
      </c>
      <c r="B265" s="102" t="str">
        <f>IFERROR(VLOOKUP($A265,'LISTADO COMPLETO'!$A$1:$I$1500,2,FALSE),"")</f>
        <v/>
      </c>
      <c r="C265" s="102" t="str">
        <f>IFERROR(VLOOKUP($A265,'LISTADO COMPLETO'!$A$1:$I$1500,3,FALSE),"")</f>
        <v/>
      </c>
      <c r="D265" s="102" t="str">
        <f>IFERROR(VLOOKUP($A265,'LISTADO COMPLETO'!$A$1:$I$1500,4,FALSE),"")</f>
        <v/>
      </c>
      <c r="E265" s="102" t="str">
        <f>IFERROR(VLOOKUP($A265,'LISTADO COMPLETO'!$A$1:$I$1500,5,FALSE),"")</f>
        <v/>
      </c>
      <c r="F265" s="102" t="str">
        <f>IFERROR(VLOOKUP($A265,'LISTADO COMPLETO'!$A$1:$I$1500,6,FALSE),"")</f>
        <v/>
      </c>
      <c r="G265" s="103" t="str">
        <f>IFERROR(VLOOKUP($A265,'LISTADO COMPLETO'!$A$1:$I$1500,7,FALSE),"")</f>
        <v/>
      </c>
      <c r="H265" s="104" t="str">
        <f>IFERROR(VLOOKUP($A265,'LISTADO COMPLETO'!$A$1:$I$1500,8,FALSE),"")</f>
        <v/>
      </c>
    </row>
    <row r="266" spans="1:8" ht="20.100000000000001" customHeight="1">
      <c r="A266" s="101" t="str">
        <f>IF('LISTADO COMPLETO'!T265&gt;0,'LISTADO COMPLETO'!T265,"")</f>
        <v/>
      </c>
      <c r="B266" s="102" t="str">
        <f>IFERROR(VLOOKUP($A266,'LISTADO COMPLETO'!$A$1:$I$1500,2,FALSE),"")</f>
        <v/>
      </c>
      <c r="C266" s="102" t="str">
        <f>IFERROR(VLOOKUP($A266,'LISTADO COMPLETO'!$A$1:$I$1500,3,FALSE),"")</f>
        <v/>
      </c>
      <c r="D266" s="102" t="str">
        <f>IFERROR(VLOOKUP($A266,'LISTADO COMPLETO'!$A$1:$I$1500,4,FALSE),"")</f>
        <v/>
      </c>
      <c r="E266" s="102" t="str">
        <f>IFERROR(VLOOKUP($A266,'LISTADO COMPLETO'!$A$1:$I$1500,5,FALSE),"")</f>
        <v/>
      </c>
      <c r="F266" s="102" t="str">
        <f>IFERROR(VLOOKUP($A266,'LISTADO COMPLETO'!$A$1:$I$1500,6,FALSE),"")</f>
        <v/>
      </c>
      <c r="G266" s="103" t="str">
        <f>IFERROR(VLOOKUP($A266,'LISTADO COMPLETO'!$A$1:$I$1500,7,FALSE),"")</f>
        <v/>
      </c>
      <c r="H266" s="104" t="str">
        <f>IFERROR(VLOOKUP($A266,'LISTADO COMPLETO'!$A$1:$I$1500,8,FALSE),"")</f>
        <v/>
      </c>
    </row>
    <row r="267" spans="1:8" ht="20.100000000000001" customHeight="1">
      <c r="A267" s="101" t="str">
        <f>IF('LISTADO COMPLETO'!T266&gt;0,'LISTADO COMPLETO'!T266,"")</f>
        <v/>
      </c>
      <c r="B267" s="102" t="str">
        <f>IFERROR(VLOOKUP($A267,'LISTADO COMPLETO'!$A$1:$I$1500,2,FALSE),"")</f>
        <v/>
      </c>
      <c r="C267" s="102" t="str">
        <f>IFERROR(VLOOKUP($A267,'LISTADO COMPLETO'!$A$1:$I$1500,3,FALSE),"")</f>
        <v/>
      </c>
      <c r="D267" s="102" t="str">
        <f>IFERROR(VLOOKUP($A267,'LISTADO COMPLETO'!$A$1:$I$1500,4,FALSE),"")</f>
        <v/>
      </c>
      <c r="E267" s="102" t="str">
        <f>IFERROR(VLOOKUP($A267,'LISTADO COMPLETO'!$A$1:$I$1500,5,FALSE),"")</f>
        <v/>
      </c>
      <c r="F267" s="102" t="str">
        <f>IFERROR(VLOOKUP($A267,'LISTADO COMPLETO'!$A$1:$I$1500,6,FALSE),"")</f>
        <v/>
      </c>
      <c r="G267" s="103" t="str">
        <f>IFERROR(VLOOKUP($A267,'LISTADO COMPLETO'!$A$1:$I$1500,7,FALSE),"")</f>
        <v/>
      </c>
      <c r="H267" s="104" t="str">
        <f>IFERROR(VLOOKUP($A267,'LISTADO COMPLETO'!$A$1:$I$1500,8,FALSE),"")</f>
        <v/>
      </c>
    </row>
    <row r="268" spans="1:8" ht="20.100000000000001" customHeight="1">
      <c r="A268" s="101" t="str">
        <f>IF('LISTADO COMPLETO'!T267&gt;0,'LISTADO COMPLETO'!T267,"")</f>
        <v/>
      </c>
      <c r="B268" s="102" t="str">
        <f>IFERROR(VLOOKUP($A268,'LISTADO COMPLETO'!$A$1:$I$1500,2,FALSE),"")</f>
        <v/>
      </c>
      <c r="C268" s="102" t="str">
        <f>IFERROR(VLOOKUP($A268,'LISTADO COMPLETO'!$A$1:$I$1500,3,FALSE),"")</f>
        <v/>
      </c>
      <c r="D268" s="102" t="str">
        <f>IFERROR(VLOOKUP($A268,'LISTADO COMPLETO'!$A$1:$I$1500,4,FALSE),"")</f>
        <v/>
      </c>
      <c r="E268" s="102" t="str">
        <f>IFERROR(VLOOKUP($A268,'LISTADO COMPLETO'!$A$1:$I$1500,5,FALSE),"")</f>
        <v/>
      </c>
      <c r="F268" s="102" t="str">
        <f>IFERROR(VLOOKUP($A268,'LISTADO COMPLETO'!$A$1:$I$1500,6,FALSE),"")</f>
        <v/>
      </c>
      <c r="G268" s="103" t="str">
        <f>IFERROR(VLOOKUP($A268,'LISTADO COMPLETO'!$A$1:$I$1500,7,FALSE),"")</f>
        <v/>
      </c>
      <c r="H268" s="104" t="str">
        <f>IFERROR(VLOOKUP($A268,'LISTADO COMPLETO'!$A$1:$I$1500,8,FALSE),"")</f>
        <v/>
      </c>
    </row>
    <row r="269" spans="1:8" ht="20.100000000000001" customHeight="1">
      <c r="A269" s="101" t="str">
        <f>IF('LISTADO COMPLETO'!T268&gt;0,'LISTADO COMPLETO'!T268,"")</f>
        <v/>
      </c>
      <c r="B269" s="102" t="str">
        <f>IFERROR(VLOOKUP($A269,'LISTADO COMPLETO'!$A$1:$I$1500,2,FALSE),"")</f>
        <v/>
      </c>
      <c r="C269" s="102" t="str">
        <f>IFERROR(VLOOKUP($A269,'LISTADO COMPLETO'!$A$1:$I$1500,3,FALSE),"")</f>
        <v/>
      </c>
      <c r="D269" s="102" t="str">
        <f>IFERROR(VLOOKUP($A269,'LISTADO COMPLETO'!$A$1:$I$1500,4,FALSE),"")</f>
        <v/>
      </c>
      <c r="E269" s="102" t="str">
        <f>IFERROR(VLOOKUP($A269,'LISTADO COMPLETO'!$A$1:$I$1500,5,FALSE),"")</f>
        <v/>
      </c>
      <c r="F269" s="102" t="str">
        <f>IFERROR(VLOOKUP($A269,'LISTADO COMPLETO'!$A$1:$I$1500,6,FALSE),"")</f>
        <v/>
      </c>
      <c r="G269" s="103" t="str">
        <f>IFERROR(VLOOKUP($A269,'LISTADO COMPLETO'!$A$1:$I$1500,7,FALSE),"")</f>
        <v/>
      </c>
      <c r="H269" s="104" t="str">
        <f>IFERROR(VLOOKUP($A269,'LISTADO COMPLETO'!$A$1:$I$1500,8,FALSE),"")</f>
        <v/>
      </c>
    </row>
    <row r="270" spans="1:8" ht="20.100000000000001" customHeight="1">
      <c r="A270" s="101" t="str">
        <f>IF('LISTADO COMPLETO'!T269&gt;0,'LISTADO COMPLETO'!T269,"")</f>
        <v/>
      </c>
      <c r="B270" s="102" t="str">
        <f>IFERROR(VLOOKUP($A270,'LISTADO COMPLETO'!$A$1:$I$1500,2,FALSE),"")</f>
        <v/>
      </c>
      <c r="C270" s="102" t="str">
        <f>IFERROR(VLOOKUP($A270,'LISTADO COMPLETO'!$A$1:$I$1500,3,FALSE),"")</f>
        <v/>
      </c>
      <c r="D270" s="102" t="str">
        <f>IFERROR(VLOOKUP($A270,'LISTADO COMPLETO'!$A$1:$I$1500,4,FALSE),"")</f>
        <v/>
      </c>
      <c r="E270" s="102" t="str">
        <f>IFERROR(VLOOKUP($A270,'LISTADO COMPLETO'!$A$1:$I$1500,5,FALSE),"")</f>
        <v/>
      </c>
      <c r="F270" s="102" t="str">
        <f>IFERROR(VLOOKUP($A270,'LISTADO COMPLETO'!$A$1:$I$1500,6,FALSE),"")</f>
        <v/>
      </c>
      <c r="G270" s="103" t="str">
        <f>IFERROR(VLOOKUP($A270,'LISTADO COMPLETO'!$A$1:$I$1500,7,FALSE),"")</f>
        <v/>
      </c>
      <c r="H270" s="104" t="str">
        <f>IFERROR(VLOOKUP($A270,'LISTADO COMPLETO'!$A$1:$I$1500,8,FALSE),"")</f>
        <v/>
      </c>
    </row>
    <row r="271" spans="1:8" ht="20.100000000000001" customHeight="1">
      <c r="A271" s="101" t="str">
        <f>IF('LISTADO COMPLETO'!T270&gt;0,'LISTADO COMPLETO'!T270,"")</f>
        <v/>
      </c>
      <c r="B271" s="102" t="str">
        <f>IFERROR(VLOOKUP($A271,'LISTADO COMPLETO'!$A$1:$I$1500,2,FALSE),"")</f>
        <v/>
      </c>
      <c r="C271" s="102" t="str">
        <f>IFERROR(VLOOKUP($A271,'LISTADO COMPLETO'!$A$1:$I$1500,3,FALSE),"")</f>
        <v/>
      </c>
      <c r="D271" s="102" t="str">
        <f>IFERROR(VLOOKUP($A271,'LISTADO COMPLETO'!$A$1:$I$1500,4,FALSE),"")</f>
        <v/>
      </c>
      <c r="E271" s="102" t="str">
        <f>IFERROR(VLOOKUP($A271,'LISTADO COMPLETO'!$A$1:$I$1500,5,FALSE),"")</f>
        <v/>
      </c>
      <c r="F271" s="102" t="str">
        <f>IFERROR(VLOOKUP($A271,'LISTADO COMPLETO'!$A$1:$I$1500,6,FALSE),"")</f>
        <v/>
      </c>
      <c r="G271" s="103" t="str">
        <f>IFERROR(VLOOKUP($A271,'LISTADO COMPLETO'!$A$1:$I$1500,7,FALSE),"")</f>
        <v/>
      </c>
      <c r="H271" s="104" t="str">
        <f>IFERROR(VLOOKUP($A271,'LISTADO COMPLETO'!$A$1:$I$1500,8,FALSE),"")</f>
        <v/>
      </c>
    </row>
    <row r="272" spans="1:8" ht="20.100000000000001" customHeight="1">
      <c r="A272" s="101" t="str">
        <f>IF('LISTADO COMPLETO'!T271&gt;0,'LISTADO COMPLETO'!T271,"")</f>
        <v/>
      </c>
      <c r="B272" s="102" t="str">
        <f>IFERROR(VLOOKUP($A272,'LISTADO COMPLETO'!$A$1:$I$1500,2,FALSE),"")</f>
        <v/>
      </c>
      <c r="C272" s="102" t="str">
        <f>IFERROR(VLOOKUP($A272,'LISTADO COMPLETO'!$A$1:$I$1500,3,FALSE),"")</f>
        <v/>
      </c>
      <c r="D272" s="102" t="str">
        <f>IFERROR(VLOOKUP($A272,'LISTADO COMPLETO'!$A$1:$I$1500,4,FALSE),"")</f>
        <v/>
      </c>
      <c r="E272" s="102" t="str">
        <f>IFERROR(VLOOKUP($A272,'LISTADO COMPLETO'!$A$1:$I$1500,5,FALSE),"")</f>
        <v/>
      </c>
      <c r="F272" s="102" t="str">
        <f>IFERROR(VLOOKUP($A272,'LISTADO COMPLETO'!$A$1:$I$1500,6,FALSE),"")</f>
        <v/>
      </c>
      <c r="G272" s="103" t="str">
        <f>IFERROR(VLOOKUP($A272,'LISTADO COMPLETO'!$A$1:$I$1500,7,FALSE),"")</f>
        <v/>
      </c>
      <c r="H272" s="104" t="str">
        <f>IFERROR(VLOOKUP($A272,'LISTADO COMPLETO'!$A$1:$I$1500,8,FALSE),"")</f>
        <v/>
      </c>
    </row>
    <row r="273" spans="1:8" ht="20.100000000000001" customHeight="1">
      <c r="A273" s="101" t="str">
        <f>IF('LISTADO COMPLETO'!T272&gt;0,'LISTADO COMPLETO'!T272,"")</f>
        <v/>
      </c>
      <c r="B273" s="102" t="str">
        <f>IFERROR(VLOOKUP($A273,'LISTADO COMPLETO'!$A$1:$I$1500,2,FALSE),"")</f>
        <v/>
      </c>
      <c r="C273" s="102" t="str">
        <f>IFERROR(VLOOKUP($A273,'LISTADO COMPLETO'!$A$1:$I$1500,3,FALSE),"")</f>
        <v/>
      </c>
      <c r="D273" s="102" t="str">
        <f>IFERROR(VLOOKUP($A273,'LISTADO COMPLETO'!$A$1:$I$1500,4,FALSE),"")</f>
        <v/>
      </c>
      <c r="E273" s="102" t="str">
        <f>IFERROR(VLOOKUP($A273,'LISTADO COMPLETO'!$A$1:$I$1500,5,FALSE),"")</f>
        <v/>
      </c>
      <c r="F273" s="102" t="str">
        <f>IFERROR(VLOOKUP($A273,'LISTADO COMPLETO'!$A$1:$I$1500,6,FALSE),"")</f>
        <v/>
      </c>
      <c r="G273" s="103" t="str">
        <f>IFERROR(VLOOKUP($A273,'LISTADO COMPLETO'!$A$1:$I$1500,7,FALSE),"")</f>
        <v/>
      </c>
      <c r="H273" s="104" t="str">
        <f>IFERROR(VLOOKUP($A273,'LISTADO COMPLETO'!$A$1:$I$1500,8,FALSE),"")</f>
        <v/>
      </c>
    </row>
    <row r="274" spans="1:8" ht="20.100000000000001" customHeight="1">
      <c r="A274" s="101" t="str">
        <f>IF('LISTADO COMPLETO'!T273&gt;0,'LISTADO COMPLETO'!T273,"")</f>
        <v/>
      </c>
      <c r="B274" s="102" t="str">
        <f>IFERROR(VLOOKUP($A274,'LISTADO COMPLETO'!$A$1:$I$1500,2,FALSE),"")</f>
        <v/>
      </c>
      <c r="C274" s="102" t="str">
        <f>IFERROR(VLOOKUP($A274,'LISTADO COMPLETO'!$A$1:$I$1500,3,FALSE),"")</f>
        <v/>
      </c>
      <c r="D274" s="102" t="str">
        <f>IFERROR(VLOOKUP($A274,'LISTADO COMPLETO'!$A$1:$I$1500,4,FALSE),"")</f>
        <v/>
      </c>
      <c r="E274" s="102" t="str">
        <f>IFERROR(VLOOKUP($A274,'LISTADO COMPLETO'!$A$1:$I$1500,5,FALSE),"")</f>
        <v/>
      </c>
      <c r="F274" s="102" t="str">
        <f>IFERROR(VLOOKUP($A274,'LISTADO COMPLETO'!$A$1:$I$1500,6,FALSE),"")</f>
        <v/>
      </c>
      <c r="G274" s="103" t="str">
        <f>IFERROR(VLOOKUP($A274,'LISTADO COMPLETO'!$A$1:$I$1500,7,FALSE),"")</f>
        <v/>
      </c>
      <c r="H274" s="104" t="str">
        <f>IFERROR(VLOOKUP($A274,'LISTADO COMPLETO'!$A$1:$I$1500,8,FALSE),"")</f>
        <v/>
      </c>
    </row>
    <row r="275" spans="1:8" ht="20.100000000000001" customHeight="1">
      <c r="A275" s="101" t="str">
        <f>IF('LISTADO COMPLETO'!T274&gt;0,'LISTADO COMPLETO'!T274,"")</f>
        <v/>
      </c>
      <c r="B275" s="102" t="str">
        <f>IFERROR(VLOOKUP($A275,'LISTADO COMPLETO'!$A$1:$I$1500,2,FALSE),"")</f>
        <v/>
      </c>
      <c r="C275" s="102" t="str">
        <f>IFERROR(VLOOKUP($A275,'LISTADO COMPLETO'!$A$1:$I$1500,3,FALSE),"")</f>
        <v/>
      </c>
      <c r="D275" s="102" t="str">
        <f>IFERROR(VLOOKUP($A275,'LISTADO COMPLETO'!$A$1:$I$1500,4,FALSE),"")</f>
        <v/>
      </c>
      <c r="E275" s="102" t="str">
        <f>IFERROR(VLOOKUP($A275,'LISTADO COMPLETO'!$A$1:$I$1500,5,FALSE),"")</f>
        <v/>
      </c>
      <c r="F275" s="102" t="str">
        <f>IFERROR(VLOOKUP($A275,'LISTADO COMPLETO'!$A$1:$I$1500,6,FALSE),"")</f>
        <v/>
      </c>
      <c r="G275" s="103" t="str">
        <f>IFERROR(VLOOKUP($A275,'LISTADO COMPLETO'!$A$1:$I$1500,7,FALSE),"")</f>
        <v/>
      </c>
      <c r="H275" s="104" t="str">
        <f>IFERROR(VLOOKUP($A275,'LISTADO COMPLETO'!$A$1:$I$1500,8,FALSE),"")</f>
        <v/>
      </c>
    </row>
    <row r="276" spans="1:8" ht="20.100000000000001" customHeight="1">
      <c r="A276" s="101" t="str">
        <f>IF('LISTADO COMPLETO'!T275&gt;0,'LISTADO COMPLETO'!T275,"")</f>
        <v/>
      </c>
      <c r="B276" s="102" t="str">
        <f>IFERROR(VLOOKUP($A276,'LISTADO COMPLETO'!$A$1:$I$1500,2,FALSE),"")</f>
        <v/>
      </c>
      <c r="C276" s="102" t="str">
        <f>IFERROR(VLOOKUP($A276,'LISTADO COMPLETO'!$A$1:$I$1500,3,FALSE),"")</f>
        <v/>
      </c>
      <c r="D276" s="102" t="str">
        <f>IFERROR(VLOOKUP($A276,'LISTADO COMPLETO'!$A$1:$I$1500,4,FALSE),"")</f>
        <v/>
      </c>
      <c r="E276" s="102" t="str">
        <f>IFERROR(VLOOKUP($A276,'LISTADO COMPLETO'!$A$1:$I$1500,5,FALSE),"")</f>
        <v/>
      </c>
      <c r="F276" s="102" t="str">
        <f>IFERROR(VLOOKUP($A276,'LISTADO COMPLETO'!$A$1:$I$1500,6,FALSE),"")</f>
        <v/>
      </c>
      <c r="G276" s="103" t="str">
        <f>IFERROR(VLOOKUP($A276,'LISTADO COMPLETO'!$A$1:$I$1500,7,FALSE),"")</f>
        <v/>
      </c>
      <c r="H276" s="104" t="str">
        <f>IFERROR(VLOOKUP($A276,'LISTADO COMPLETO'!$A$1:$I$1500,8,FALSE),"")</f>
        <v/>
      </c>
    </row>
    <row r="277" spans="1:8" ht="20.100000000000001" customHeight="1">
      <c r="A277" s="101" t="str">
        <f>IF('LISTADO COMPLETO'!T276&gt;0,'LISTADO COMPLETO'!T276,"")</f>
        <v/>
      </c>
      <c r="B277" s="102" t="str">
        <f>IFERROR(VLOOKUP($A277,'LISTADO COMPLETO'!$A$1:$I$1500,2,FALSE),"")</f>
        <v/>
      </c>
      <c r="C277" s="102" t="str">
        <f>IFERROR(VLOOKUP($A277,'LISTADO COMPLETO'!$A$1:$I$1500,3,FALSE),"")</f>
        <v/>
      </c>
      <c r="D277" s="102" t="str">
        <f>IFERROR(VLOOKUP($A277,'LISTADO COMPLETO'!$A$1:$I$1500,4,FALSE),"")</f>
        <v/>
      </c>
      <c r="E277" s="102" t="str">
        <f>IFERROR(VLOOKUP($A277,'LISTADO COMPLETO'!$A$1:$I$1500,5,FALSE),"")</f>
        <v/>
      </c>
      <c r="F277" s="102" t="str">
        <f>IFERROR(VLOOKUP($A277,'LISTADO COMPLETO'!$A$1:$I$1500,6,FALSE),"")</f>
        <v/>
      </c>
      <c r="G277" s="103" t="str">
        <f>IFERROR(VLOOKUP($A277,'LISTADO COMPLETO'!$A$1:$I$1500,7,FALSE),"")</f>
        <v/>
      </c>
      <c r="H277" s="104" t="str">
        <f>IFERROR(VLOOKUP($A277,'LISTADO COMPLETO'!$A$1:$I$1500,8,FALSE),"")</f>
        <v/>
      </c>
    </row>
    <row r="278" spans="1:8" ht="20.100000000000001" customHeight="1">
      <c r="A278" s="101" t="str">
        <f>IF('LISTADO COMPLETO'!T277&gt;0,'LISTADO COMPLETO'!T277,"")</f>
        <v/>
      </c>
      <c r="B278" s="102" t="str">
        <f>IFERROR(VLOOKUP($A278,'LISTADO COMPLETO'!$A$1:$I$1500,2,FALSE),"")</f>
        <v/>
      </c>
      <c r="C278" s="102" t="str">
        <f>IFERROR(VLOOKUP($A278,'LISTADO COMPLETO'!$A$1:$I$1500,3,FALSE),"")</f>
        <v/>
      </c>
      <c r="D278" s="102" t="str">
        <f>IFERROR(VLOOKUP($A278,'LISTADO COMPLETO'!$A$1:$I$1500,4,FALSE),"")</f>
        <v/>
      </c>
      <c r="E278" s="102" t="str">
        <f>IFERROR(VLOOKUP($A278,'LISTADO COMPLETO'!$A$1:$I$1500,5,FALSE),"")</f>
        <v/>
      </c>
      <c r="F278" s="102" t="str">
        <f>IFERROR(VLOOKUP($A278,'LISTADO COMPLETO'!$A$1:$I$1500,6,FALSE),"")</f>
        <v/>
      </c>
      <c r="G278" s="103" t="str">
        <f>IFERROR(VLOOKUP($A278,'LISTADO COMPLETO'!$A$1:$I$1500,7,FALSE),"")</f>
        <v/>
      </c>
      <c r="H278" s="104" t="str">
        <f>IFERROR(VLOOKUP($A278,'LISTADO COMPLETO'!$A$1:$I$1500,8,FALSE),"")</f>
        <v/>
      </c>
    </row>
    <row r="279" spans="1:8" ht="20.100000000000001" customHeight="1">
      <c r="A279" s="101" t="str">
        <f>IF('LISTADO COMPLETO'!T278&gt;0,'LISTADO COMPLETO'!T278,"")</f>
        <v/>
      </c>
      <c r="B279" s="102" t="str">
        <f>IFERROR(VLOOKUP($A279,'LISTADO COMPLETO'!$A$1:$I$1500,2,FALSE),"")</f>
        <v/>
      </c>
      <c r="C279" s="102" t="str">
        <f>IFERROR(VLOOKUP($A279,'LISTADO COMPLETO'!$A$1:$I$1500,3,FALSE),"")</f>
        <v/>
      </c>
      <c r="D279" s="102" t="str">
        <f>IFERROR(VLOOKUP($A279,'LISTADO COMPLETO'!$A$1:$I$1500,4,FALSE),"")</f>
        <v/>
      </c>
      <c r="E279" s="102" t="str">
        <f>IFERROR(VLOOKUP($A279,'LISTADO COMPLETO'!$A$1:$I$1500,5,FALSE),"")</f>
        <v/>
      </c>
      <c r="F279" s="102" t="str">
        <f>IFERROR(VLOOKUP($A279,'LISTADO COMPLETO'!$A$1:$I$1500,6,FALSE),"")</f>
        <v/>
      </c>
      <c r="G279" s="103" t="str">
        <f>IFERROR(VLOOKUP($A279,'LISTADO COMPLETO'!$A$1:$I$1500,7,FALSE),"")</f>
        <v/>
      </c>
      <c r="H279" s="104" t="str">
        <f>IFERROR(VLOOKUP($A279,'LISTADO COMPLETO'!$A$1:$I$1500,8,FALSE),"")</f>
        <v/>
      </c>
    </row>
    <row r="280" spans="1:8" ht="20.100000000000001" customHeight="1">
      <c r="A280" s="101" t="str">
        <f>IF('LISTADO COMPLETO'!T279&gt;0,'LISTADO COMPLETO'!T279,"")</f>
        <v/>
      </c>
      <c r="B280" s="102" t="str">
        <f>IFERROR(VLOOKUP($A280,'LISTADO COMPLETO'!$A$1:$I$1500,2,FALSE),"")</f>
        <v/>
      </c>
      <c r="C280" s="102" t="str">
        <f>IFERROR(VLOOKUP($A280,'LISTADO COMPLETO'!$A$1:$I$1500,3,FALSE),"")</f>
        <v/>
      </c>
      <c r="D280" s="102" t="str">
        <f>IFERROR(VLOOKUP($A280,'LISTADO COMPLETO'!$A$1:$I$1500,4,FALSE),"")</f>
        <v/>
      </c>
      <c r="E280" s="102" t="str">
        <f>IFERROR(VLOOKUP($A280,'LISTADO COMPLETO'!$A$1:$I$1500,5,FALSE),"")</f>
        <v/>
      </c>
      <c r="F280" s="102" t="str">
        <f>IFERROR(VLOOKUP($A280,'LISTADO COMPLETO'!$A$1:$I$1500,6,FALSE),"")</f>
        <v/>
      </c>
      <c r="G280" s="103" t="str">
        <f>IFERROR(VLOOKUP($A280,'LISTADO COMPLETO'!$A$1:$I$1500,7,FALSE),"")</f>
        <v/>
      </c>
      <c r="H280" s="104" t="str">
        <f>IFERROR(VLOOKUP($A280,'LISTADO COMPLETO'!$A$1:$I$1500,8,FALSE),"")</f>
        <v/>
      </c>
    </row>
    <row r="281" spans="1:8" ht="20.100000000000001" customHeight="1">
      <c r="A281" s="101" t="str">
        <f>IF('LISTADO COMPLETO'!T280&gt;0,'LISTADO COMPLETO'!T280,"")</f>
        <v/>
      </c>
      <c r="B281" s="102" t="str">
        <f>IFERROR(VLOOKUP($A281,'LISTADO COMPLETO'!$A$1:$I$1500,2,FALSE),"")</f>
        <v/>
      </c>
      <c r="C281" s="102" t="str">
        <f>IFERROR(VLOOKUP($A281,'LISTADO COMPLETO'!$A$1:$I$1500,3,FALSE),"")</f>
        <v/>
      </c>
      <c r="D281" s="102" t="str">
        <f>IFERROR(VLOOKUP($A281,'LISTADO COMPLETO'!$A$1:$I$1500,4,FALSE),"")</f>
        <v/>
      </c>
      <c r="E281" s="102" t="str">
        <f>IFERROR(VLOOKUP($A281,'LISTADO COMPLETO'!$A$1:$I$1500,5,FALSE),"")</f>
        <v/>
      </c>
      <c r="F281" s="102" t="str">
        <f>IFERROR(VLOOKUP($A281,'LISTADO COMPLETO'!$A$1:$I$1500,6,FALSE),"")</f>
        <v/>
      </c>
      <c r="G281" s="103" t="str">
        <f>IFERROR(VLOOKUP($A281,'LISTADO COMPLETO'!$A$1:$I$1500,7,FALSE),"")</f>
        <v/>
      </c>
      <c r="H281" s="104" t="str">
        <f>IFERROR(VLOOKUP($A281,'LISTADO COMPLETO'!$A$1:$I$1500,8,FALSE),"")</f>
        <v/>
      </c>
    </row>
    <row r="282" spans="1:8" ht="20.100000000000001" customHeight="1">
      <c r="A282" s="101" t="str">
        <f>IF('LISTADO COMPLETO'!T281&gt;0,'LISTADO COMPLETO'!T281,"")</f>
        <v/>
      </c>
      <c r="B282" s="102" t="str">
        <f>IFERROR(VLOOKUP($A282,'LISTADO COMPLETO'!$A$1:$I$1500,2,FALSE),"")</f>
        <v/>
      </c>
      <c r="C282" s="102" t="str">
        <f>IFERROR(VLOOKUP($A282,'LISTADO COMPLETO'!$A$1:$I$1500,3,FALSE),"")</f>
        <v/>
      </c>
      <c r="D282" s="102" t="str">
        <f>IFERROR(VLOOKUP($A282,'LISTADO COMPLETO'!$A$1:$I$1500,4,FALSE),"")</f>
        <v/>
      </c>
      <c r="E282" s="102" t="str">
        <f>IFERROR(VLOOKUP($A282,'LISTADO COMPLETO'!$A$1:$I$1500,5,FALSE),"")</f>
        <v/>
      </c>
      <c r="F282" s="102" t="str">
        <f>IFERROR(VLOOKUP($A282,'LISTADO COMPLETO'!$A$1:$I$1500,6,FALSE),"")</f>
        <v/>
      </c>
      <c r="G282" s="103" t="str">
        <f>IFERROR(VLOOKUP($A282,'LISTADO COMPLETO'!$A$1:$I$1500,7,FALSE),"")</f>
        <v/>
      </c>
      <c r="H282" s="104" t="str">
        <f>IFERROR(VLOOKUP($A282,'LISTADO COMPLETO'!$A$1:$I$1500,8,FALSE),"")</f>
        <v/>
      </c>
    </row>
    <row r="283" spans="1:8" ht="20.100000000000001" customHeight="1">
      <c r="A283" s="101" t="str">
        <f>IF('LISTADO COMPLETO'!T282&gt;0,'LISTADO COMPLETO'!T282,"")</f>
        <v/>
      </c>
      <c r="B283" s="102" t="str">
        <f>IFERROR(VLOOKUP($A283,'LISTADO COMPLETO'!$A$1:$I$1500,2,FALSE),"")</f>
        <v/>
      </c>
      <c r="C283" s="102" t="str">
        <f>IFERROR(VLOOKUP($A283,'LISTADO COMPLETO'!$A$1:$I$1500,3,FALSE),"")</f>
        <v/>
      </c>
      <c r="D283" s="102" t="str">
        <f>IFERROR(VLOOKUP($A283,'LISTADO COMPLETO'!$A$1:$I$1500,4,FALSE),"")</f>
        <v/>
      </c>
      <c r="E283" s="102" t="str">
        <f>IFERROR(VLOOKUP($A283,'LISTADO COMPLETO'!$A$1:$I$1500,5,FALSE),"")</f>
        <v/>
      </c>
      <c r="F283" s="102" t="str">
        <f>IFERROR(VLOOKUP($A283,'LISTADO COMPLETO'!$A$1:$I$1500,6,FALSE),"")</f>
        <v/>
      </c>
      <c r="G283" s="103" t="str">
        <f>IFERROR(VLOOKUP($A283,'LISTADO COMPLETO'!$A$1:$I$1500,7,FALSE),"")</f>
        <v/>
      </c>
      <c r="H283" s="104" t="str">
        <f>IFERROR(VLOOKUP($A283,'LISTADO COMPLETO'!$A$1:$I$1500,8,FALSE),"")</f>
        <v/>
      </c>
    </row>
    <row r="284" spans="1:8" ht="20.100000000000001" customHeight="1">
      <c r="A284" s="101" t="str">
        <f>IF('LISTADO COMPLETO'!T283&gt;0,'LISTADO COMPLETO'!T283,"")</f>
        <v/>
      </c>
      <c r="B284" s="102" t="str">
        <f>IFERROR(VLOOKUP($A284,'LISTADO COMPLETO'!$A$1:$I$1500,2,FALSE),"")</f>
        <v/>
      </c>
      <c r="C284" s="102" t="str">
        <f>IFERROR(VLOOKUP($A284,'LISTADO COMPLETO'!$A$1:$I$1500,3,FALSE),"")</f>
        <v/>
      </c>
      <c r="D284" s="102" t="str">
        <f>IFERROR(VLOOKUP($A284,'LISTADO COMPLETO'!$A$1:$I$1500,4,FALSE),"")</f>
        <v/>
      </c>
      <c r="E284" s="102" t="str">
        <f>IFERROR(VLOOKUP($A284,'LISTADO COMPLETO'!$A$1:$I$1500,5,FALSE),"")</f>
        <v/>
      </c>
      <c r="F284" s="102" t="str">
        <f>IFERROR(VLOOKUP($A284,'LISTADO COMPLETO'!$A$1:$I$1500,6,FALSE),"")</f>
        <v/>
      </c>
      <c r="G284" s="103" t="str">
        <f>IFERROR(VLOOKUP($A284,'LISTADO COMPLETO'!$A$1:$I$1500,7,FALSE),"")</f>
        <v/>
      </c>
      <c r="H284" s="104" t="str">
        <f>IFERROR(VLOOKUP($A284,'LISTADO COMPLETO'!$A$1:$I$1500,8,FALSE),"")</f>
        <v/>
      </c>
    </row>
    <row r="285" spans="1:8" ht="20.100000000000001" customHeight="1">
      <c r="A285" s="101" t="str">
        <f>IF('LISTADO COMPLETO'!T284&gt;0,'LISTADO COMPLETO'!T284,"")</f>
        <v/>
      </c>
      <c r="B285" s="102" t="str">
        <f>IFERROR(VLOOKUP($A285,'LISTADO COMPLETO'!$A$1:$I$1500,2,FALSE),"")</f>
        <v/>
      </c>
      <c r="C285" s="102" t="str">
        <f>IFERROR(VLOOKUP($A285,'LISTADO COMPLETO'!$A$1:$I$1500,3,FALSE),"")</f>
        <v/>
      </c>
      <c r="D285" s="102" t="str">
        <f>IFERROR(VLOOKUP($A285,'LISTADO COMPLETO'!$A$1:$I$1500,4,FALSE),"")</f>
        <v/>
      </c>
      <c r="E285" s="102" t="str">
        <f>IFERROR(VLOOKUP($A285,'LISTADO COMPLETO'!$A$1:$I$1500,5,FALSE),"")</f>
        <v/>
      </c>
      <c r="F285" s="102" t="str">
        <f>IFERROR(VLOOKUP($A285,'LISTADO COMPLETO'!$A$1:$I$1500,6,FALSE),"")</f>
        <v/>
      </c>
      <c r="G285" s="103" t="str">
        <f>IFERROR(VLOOKUP($A285,'LISTADO COMPLETO'!$A$1:$I$1500,7,FALSE),"")</f>
        <v/>
      </c>
      <c r="H285" s="104" t="str">
        <f>IFERROR(VLOOKUP($A285,'LISTADO COMPLETO'!$A$1:$I$1500,8,FALSE),"")</f>
        <v/>
      </c>
    </row>
    <row r="286" spans="1:8" ht="20.100000000000001" customHeight="1">
      <c r="A286" s="101" t="str">
        <f>IF('LISTADO COMPLETO'!T285&gt;0,'LISTADO COMPLETO'!T285,"")</f>
        <v/>
      </c>
      <c r="B286" s="102" t="str">
        <f>IFERROR(VLOOKUP($A286,'LISTADO COMPLETO'!$A$1:$I$1500,2,FALSE),"")</f>
        <v/>
      </c>
      <c r="C286" s="102" t="str">
        <f>IFERROR(VLOOKUP($A286,'LISTADO COMPLETO'!$A$1:$I$1500,3,FALSE),"")</f>
        <v/>
      </c>
      <c r="D286" s="102" t="str">
        <f>IFERROR(VLOOKUP($A286,'LISTADO COMPLETO'!$A$1:$I$1500,4,FALSE),"")</f>
        <v/>
      </c>
      <c r="E286" s="102" t="str">
        <f>IFERROR(VLOOKUP($A286,'LISTADO COMPLETO'!$A$1:$I$1500,5,FALSE),"")</f>
        <v/>
      </c>
      <c r="F286" s="102" t="str">
        <f>IFERROR(VLOOKUP($A286,'LISTADO COMPLETO'!$A$1:$I$1500,6,FALSE),"")</f>
        <v/>
      </c>
      <c r="G286" s="103" t="str">
        <f>IFERROR(VLOOKUP($A286,'LISTADO COMPLETO'!$A$1:$I$1500,7,FALSE),"")</f>
        <v/>
      </c>
      <c r="H286" s="104" t="str">
        <f>IFERROR(VLOOKUP($A286,'LISTADO COMPLETO'!$A$1:$I$1500,8,FALSE),"")</f>
        <v/>
      </c>
    </row>
    <row r="287" spans="1:8" ht="20.100000000000001" customHeight="1">
      <c r="A287" s="101" t="str">
        <f>IF('LISTADO COMPLETO'!T286&gt;0,'LISTADO COMPLETO'!T286,"")</f>
        <v/>
      </c>
      <c r="B287" s="102" t="str">
        <f>IFERROR(VLOOKUP($A287,'LISTADO COMPLETO'!$A$1:$I$1500,2,FALSE),"")</f>
        <v/>
      </c>
      <c r="C287" s="102" t="str">
        <f>IFERROR(VLOOKUP($A287,'LISTADO COMPLETO'!$A$1:$I$1500,3,FALSE),"")</f>
        <v/>
      </c>
      <c r="D287" s="102" t="str">
        <f>IFERROR(VLOOKUP($A287,'LISTADO COMPLETO'!$A$1:$I$1500,4,FALSE),"")</f>
        <v/>
      </c>
      <c r="E287" s="102" t="str">
        <f>IFERROR(VLOOKUP($A287,'LISTADO COMPLETO'!$A$1:$I$1500,5,FALSE),"")</f>
        <v/>
      </c>
      <c r="F287" s="102" t="str">
        <f>IFERROR(VLOOKUP($A287,'LISTADO COMPLETO'!$A$1:$I$1500,6,FALSE),"")</f>
        <v/>
      </c>
      <c r="G287" s="103" t="str">
        <f>IFERROR(VLOOKUP($A287,'LISTADO COMPLETO'!$A$1:$I$1500,7,FALSE),"")</f>
        <v/>
      </c>
      <c r="H287" s="104" t="str">
        <f>IFERROR(VLOOKUP($A287,'LISTADO COMPLETO'!$A$1:$I$1500,8,FALSE),"")</f>
        <v/>
      </c>
    </row>
    <row r="288" spans="1:8" ht="20.100000000000001" customHeight="1">
      <c r="A288" s="101" t="str">
        <f>IF('LISTADO COMPLETO'!T287&gt;0,'LISTADO COMPLETO'!T287,"")</f>
        <v/>
      </c>
      <c r="B288" s="102" t="str">
        <f>IFERROR(VLOOKUP($A288,'LISTADO COMPLETO'!$A$1:$I$1500,2,FALSE),"")</f>
        <v/>
      </c>
      <c r="C288" s="102" t="str">
        <f>IFERROR(VLOOKUP($A288,'LISTADO COMPLETO'!$A$1:$I$1500,3,FALSE),"")</f>
        <v/>
      </c>
      <c r="D288" s="102" t="str">
        <f>IFERROR(VLOOKUP($A288,'LISTADO COMPLETO'!$A$1:$I$1500,4,FALSE),"")</f>
        <v/>
      </c>
      <c r="E288" s="102" t="str">
        <f>IFERROR(VLOOKUP($A288,'LISTADO COMPLETO'!$A$1:$I$1500,5,FALSE),"")</f>
        <v/>
      </c>
      <c r="F288" s="102" t="str">
        <f>IFERROR(VLOOKUP($A288,'LISTADO COMPLETO'!$A$1:$I$1500,6,FALSE),"")</f>
        <v/>
      </c>
      <c r="G288" s="103" t="str">
        <f>IFERROR(VLOOKUP($A288,'LISTADO COMPLETO'!$A$1:$I$1500,7,FALSE),"")</f>
        <v/>
      </c>
      <c r="H288" s="104" t="str">
        <f>IFERROR(VLOOKUP($A288,'LISTADO COMPLETO'!$A$1:$I$1500,8,FALSE),"")</f>
        <v/>
      </c>
    </row>
    <row r="289" spans="1:8" ht="20.100000000000001" customHeight="1">
      <c r="A289" s="101" t="str">
        <f>IF('LISTADO COMPLETO'!T288&gt;0,'LISTADO COMPLETO'!T288,"")</f>
        <v/>
      </c>
      <c r="B289" s="102" t="str">
        <f>IFERROR(VLOOKUP($A289,'LISTADO COMPLETO'!$A$1:$I$1500,2,FALSE),"")</f>
        <v/>
      </c>
      <c r="C289" s="102" t="str">
        <f>IFERROR(VLOOKUP($A289,'LISTADO COMPLETO'!$A$1:$I$1500,3,FALSE),"")</f>
        <v/>
      </c>
      <c r="D289" s="102" t="str">
        <f>IFERROR(VLOOKUP($A289,'LISTADO COMPLETO'!$A$1:$I$1500,4,FALSE),"")</f>
        <v/>
      </c>
      <c r="E289" s="102" t="str">
        <f>IFERROR(VLOOKUP($A289,'LISTADO COMPLETO'!$A$1:$I$1500,5,FALSE),"")</f>
        <v/>
      </c>
      <c r="F289" s="102" t="str">
        <f>IFERROR(VLOOKUP($A289,'LISTADO COMPLETO'!$A$1:$I$1500,6,FALSE),"")</f>
        <v/>
      </c>
      <c r="G289" s="103" t="str">
        <f>IFERROR(VLOOKUP($A289,'LISTADO COMPLETO'!$A$1:$I$1500,7,FALSE),"")</f>
        <v/>
      </c>
      <c r="H289" s="104" t="str">
        <f>IFERROR(VLOOKUP($A289,'LISTADO COMPLETO'!$A$1:$I$1500,8,FALSE),"")</f>
        <v/>
      </c>
    </row>
    <row r="290" spans="1:8" ht="20.100000000000001" customHeight="1">
      <c r="A290" s="101" t="str">
        <f>IF('LISTADO COMPLETO'!T289&gt;0,'LISTADO COMPLETO'!T289,"")</f>
        <v/>
      </c>
      <c r="B290" s="102" t="str">
        <f>IFERROR(VLOOKUP($A290,'LISTADO COMPLETO'!$A$1:$I$1500,2,FALSE),"")</f>
        <v/>
      </c>
      <c r="C290" s="102" t="str">
        <f>IFERROR(VLOOKUP($A290,'LISTADO COMPLETO'!$A$1:$I$1500,3,FALSE),"")</f>
        <v/>
      </c>
      <c r="D290" s="102" t="str">
        <f>IFERROR(VLOOKUP($A290,'LISTADO COMPLETO'!$A$1:$I$1500,4,FALSE),"")</f>
        <v/>
      </c>
      <c r="E290" s="102" t="str">
        <f>IFERROR(VLOOKUP($A290,'LISTADO COMPLETO'!$A$1:$I$1500,5,FALSE),"")</f>
        <v/>
      </c>
      <c r="F290" s="102" t="str">
        <f>IFERROR(VLOOKUP($A290,'LISTADO COMPLETO'!$A$1:$I$1500,6,FALSE),"")</f>
        <v/>
      </c>
      <c r="G290" s="103" t="str">
        <f>IFERROR(VLOOKUP($A290,'LISTADO COMPLETO'!$A$1:$I$1500,7,FALSE),"")</f>
        <v/>
      </c>
      <c r="H290" s="104" t="str">
        <f>IFERROR(VLOOKUP($A290,'LISTADO COMPLETO'!$A$1:$I$1500,8,FALSE),"")</f>
        <v/>
      </c>
    </row>
    <row r="291" spans="1:8" ht="20.100000000000001" customHeight="1">
      <c r="A291" s="101" t="str">
        <f>IF('LISTADO COMPLETO'!T290&gt;0,'LISTADO COMPLETO'!T290,"")</f>
        <v/>
      </c>
      <c r="B291" s="102" t="str">
        <f>IFERROR(VLOOKUP($A291,'LISTADO COMPLETO'!$A$1:$I$1500,2,FALSE),"")</f>
        <v/>
      </c>
      <c r="C291" s="102" t="str">
        <f>IFERROR(VLOOKUP($A291,'LISTADO COMPLETO'!$A$1:$I$1500,3,FALSE),"")</f>
        <v/>
      </c>
      <c r="D291" s="102" t="str">
        <f>IFERROR(VLOOKUP($A291,'LISTADO COMPLETO'!$A$1:$I$1500,4,FALSE),"")</f>
        <v/>
      </c>
      <c r="E291" s="102" t="str">
        <f>IFERROR(VLOOKUP($A291,'LISTADO COMPLETO'!$A$1:$I$1500,5,FALSE),"")</f>
        <v/>
      </c>
      <c r="F291" s="102" t="str">
        <f>IFERROR(VLOOKUP($A291,'LISTADO COMPLETO'!$A$1:$I$1500,6,FALSE),"")</f>
        <v/>
      </c>
      <c r="G291" s="103" t="str">
        <f>IFERROR(VLOOKUP($A291,'LISTADO COMPLETO'!$A$1:$I$1500,7,FALSE),"")</f>
        <v/>
      </c>
      <c r="H291" s="104" t="str">
        <f>IFERROR(VLOOKUP($A291,'LISTADO COMPLETO'!$A$1:$I$1500,8,FALSE),"")</f>
        <v/>
      </c>
    </row>
    <row r="292" spans="1:8" ht="20.100000000000001" customHeight="1">
      <c r="A292" s="101" t="str">
        <f>IF('LISTADO COMPLETO'!T291&gt;0,'LISTADO COMPLETO'!T291,"")</f>
        <v/>
      </c>
      <c r="B292" s="102" t="str">
        <f>IFERROR(VLOOKUP($A292,'LISTADO COMPLETO'!$A$1:$I$1500,2,FALSE),"")</f>
        <v/>
      </c>
      <c r="C292" s="102" t="str">
        <f>IFERROR(VLOOKUP($A292,'LISTADO COMPLETO'!$A$1:$I$1500,3,FALSE),"")</f>
        <v/>
      </c>
      <c r="D292" s="102" t="str">
        <f>IFERROR(VLOOKUP($A292,'LISTADO COMPLETO'!$A$1:$I$1500,4,FALSE),"")</f>
        <v/>
      </c>
      <c r="E292" s="102" t="str">
        <f>IFERROR(VLOOKUP($A292,'LISTADO COMPLETO'!$A$1:$I$1500,5,FALSE),"")</f>
        <v/>
      </c>
      <c r="F292" s="102" t="str">
        <f>IFERROR(VLOOKUP($A292,'LISTADO COMPLETO'!$A$1:$I$1500,6,FALSE),"")</f>
        <v/>
      </c>
      <c r="G292" s="103" t="str">
        <f>IFERROR(VLOOKUP($A292,'LISTADO COMPLETO'!$A$1:$I$1500,7,FALSE),"")</f>
        <v/>
      </c>
      <c r="H292" s="104" t="str">
        <f>IFERROR(VLOOKUP($A292,'LISTADO COMPLETO'!$A$1:$I$1500,8,FALSE),"")</f>
        <v/>
      </c>
    </row>
    <row r="293" spans="1:8" ht="20.100000000000001" customHeight="1">
      <c r="A293" s="101" t="str">
        <f>IF('LISTADO COMPLETO'!T292&gt;0,'LISTADO COMPLETO'!T292,"")</f>
        <v/>
      </c>
      <c r="B293" s="102" t="str">
        <f>IFERROR(VLOOKUP($A293,'LISTADO COMPLETO'!$A$1:$I$1500,2,FALSE),"")</f>
        <v/>
      </c>
      <c r="C293" s="102" t="str">
        <f>IFERROR(VLOOKUP($A293,'LISTADO COMPLETO'!$A$1:$I$1500,3,FALSE),"")</f>
        <v/>
      </c>
      <c r="D293" s="102" t="str">
        <f>IFERROR(VLOOKUP($A293,'LISTADO COMPLETO'!$A$1:$I$1500,4,FALSE),"")</f>
        <v/>
      </c>
      <c r="E293" s="102" t="str">
        <f>IFERROR(VLOOKUP($A293,'LISTADO COMPLETO'!$A$1:$I$1500,5,FALSE),"")</f>
        <v/>
      </c>
      <c r="F293" s="102" t="str">
        <f>IFERROR(VLOOKUP($A293,'LISTADO COMPLETO'!$A$1:$I$1500,6,FALSE),"")</f>
        <v/>
      </c>
      <c r="G293" s="103" t="str">
        <f>IFERROR(VLOOKUP($A293,'LISTADO COMPLETO'!$A$1:$I$1500,7,FALSE),"")</f>
        <v/>
      </c>
      <c r="H293" s="104" t="str">
        <f>IFERROR(VLOOKUP($A293,'LISTADO COMPLETO'!$A$1:$I$1500,8,FALSE),"")</f>
        <v/>
      </c>
    </row>
    <row r="294" spans="1:8" ht="20.100000000000001" customHeight="1">
      <c r="A294" s="101" t="str">
        <f>IF('LISTADO COMPLETO'!T293&gt;0,'LISTADO COMPLETO'!T293,"")</f>
        <v/>
      </c>
      <c r="B294" s="102" t="str">
        <f>IFERROR(VLOOKUP($A294,'LISTADO COMPLETO'!$A$1:$I$1500,2,FALSE),"")</f>
        <v/>
      </c>
      <c r="C294" s="102" t="str">
        <f>IFERROR(VLOOKUP($A294,'LISTADO COMPLETO'!$A$1:$I$1500,3,FALSE),"")</f>
        <v/>
      </c>
      <c r="D294" s="102" t="str">
        <f>IFERROR(VLOOKUP($A294,'LISTADO COMPLETO'!$A$1:$I$1500,4,FALSE),"")</f>
        <v/>
      </c>
      <c r="E294" s="102" t="str">
        <f>IFERROR(VLOOKUP($A294,'LISTADO COMPLETO'!$A$1:$I$1500,5,FALSE),"")</f>
        <v/>
      </c>
      <c r="F294" s="102" t="str">
        <f>IFERROR(VLOOKUP($A294,'LISTADO COMPLETO'!$A$1:$I$1500,6,FALSE),"")</f>
        <v/>
      </c>
      <c r="G294" s="103" t="str">
        <f>IFERROR(VLOOKUP($A294,'LISTADO COMPLETO'!$A$1:$I$1500,7,FALSE),"")</f>
        <v/>
      </c>
      <c r="H294" s="104" t="str">
        <f>IFERROR(VLOOKUP($A294,'LISTADO COMPLETO'!$A$1:$I$1500,8,FALSE),"")</f>
        <v/>
      </c>
    </row>
    <row r="295" spans="1:8" ht="20.100000000000001" customHeight="1">
      <c r="A295" s="101" t="str">
        <f>IF('LISTADO COMPLETO'!T294&gt;0,'LISTADO COMPLETO'!T294,"")</f>
        <v/>
      </c>
      <c r="B295" s="102" t="str">
        <f>IFERROR(VLOOKUP($A295,'LISTADO COMPLETO'!$A$1:$I$1500,2,FALSE),"")</f>
        <v/>
      </c>
      <c r="C295" s="102" t="str">
        <f>IFERROR(VLOOKUP($A295,'LISTADO COMPLETO'!$A$1:$I$1500,3,FALSE),"")</f>
        <v/>
      </c>
      <c r="D295" s="102" t="str">
        <f>IFERROR(VLOOKUP($A295,'LISTADO COMPLETO'!$A$1:$I$1500,4,FALSE),"")</f>
        <v/>
      </c>
      <c r="E295" s="102" t="str">
        <f>IFERROR(VLOOKUP($A295,'LISTADO COMPLETO'!$A$1:$I$1500,5,FALSE),"")</f>
        <v/>
      </c>
      <c r="F295" s="102" t="str">
        <f>IFERROR(VLOOKUP($A295,'LISTADO COMPLETO'!$A$1:$I$1500,6,FALSE),"")</f>
        <v/>
      </c>
      <c r="G295" s="103" t="str">
        <f>IFERROR(VLOOKUP($A295,'LISTADO COMPLETO'!$A$1:$I$1500,7,FALSE),"")</f>
        <v/>
      </c>
      <c r="H295" s="104" t="str">
        <f>IFERROR(VLOOKUP($A295,'LISTADO COMPLETO'!$A$1:$I$1500,8,FALSE),"")</f>
        <v/>
      </c>
    </row>
    <row r="296" spans="1:8" ht="20.100000000000001" customHeight="1">
      <c r="A296" s="101" t="str">
        <f>IF('LISTADO COMPLETO'!T295&gt;0,'LISTADO COMPLETO'!T295,"")</f>
        <v/>
      </c>
      <c r="B296" s="102" t="str">
        <f>IFERROR(VLOOKUP($A296,'LISTADO COMPLETO'!$A$1:$I$1500,2,FALSE),"")</f>
        <v/>
      </c>
      <c r="C296" s="102" t="str">
        <f>IFERROR(VLOOKUP($A296,'LISTADO COMPLETO'!$A$1:$I$1500,3,FALSE),"")</f>
        <v/>
      </c>
      <c r="D296" s="102" t="str">
        <f>IFERROR(VLOOKUP($A296,'LISTADO COMPLETO'!$A$1:$I$1500,4,FALSE),"")</f>
        <v/>
      </c>
      <c r="E296" s="102" t="str">
        <f>IFERROR(VLOOKUP($A296,'LISTADO COMPLETO'!$A$1:$I$1500,5,FALSE),"")</f>
        <v/>
      </c>
      <c r="F296" s="102" t="str">
        <f>IFERROR(VLOOKUP($A296,'LISTADO COMPLETO'!$A$1:$I$1500,6,FALSE),"")</f>
        <v/>
      </c>
      <c r="G296" s="103" t="str">
        <f>IFERROR(VLOOKUP($A296,'LISTADO COMPLETO'!$A$1:$I$1500,7,FALSE),"")</f>
        <v/>
      </c>
      <c r="H296" s="104" t="str">
        <f>IFERROR(VLOOKUP($A296,'LISTADO COMPLETO'!$A$1:$I$1500,8,FALSE),"")</f>
        <v/>
      </c>
    </row>
    <row r="297" spans="1:8" ht="20.100000000000001" customHeight="1">
      <c r="A297" s="101" t="str">
        <f>IF('LISTADO COMPLETO'!T296&gt;0,'LISTADO COMPLETO'!T296,"")</f>
        <v/>
      </c>
      <c r="B297" s="102" t="str">
        <f>IFERROR(VLOOKUP($A297,'LISTADO COMPLETO'!$A$1:$I$1500,2,FALSE),"")</f>
        <v/>
      </c>
      <c r="C297" s="102" t="str">
        <f>IFERROR(VLOOKUP($A297,'LISTADO COMPLETO'!$A$1:$I$1500,3,FALSE),"")</f>
        <v/>
      </c>
      <c r="D297" s="102" t="str">
        <f>IFERROR(VLOOKUP($A297,'LISTADO COMPLETO'!$A$1:$I$1500,4,FALSE),"")</f>
        <v/>
      </c>
      <c r="E297" s="102" t="str">
        <f>IFERROR(VLOOKUP($A297,'LISTADO COMPLETO'!$A$1:$I$1500,5,FALSE),"")</f>
        <v/>
      </c>
      <c r="F297" s="102" t="str">
        <f>IFERROR(VLOOKUP($A297,'LISTADO COMPLETO'!$A$1:$I$1500,6,FALSE),"")</f>
        <v/>
      </c>
      <c r="G297" s="103" t="str">
        <f>IFERROR(VLOOKUP($A297,'LISTADO COMPLETO'!$A$1:$I$1500,7,FALSE),"")</f>
        <v/>
      </c>
      <c r="H297" s="104" t="str">
        <f>IFERROR(VLOOKUP($A297,'LISTADO COMPLETO'!$A$1:$I$1500,8,FALSE),"")</f>
        <v/>
      </c>
    </row>
    <row r="298" spans="1:8" ht="20.100000000000001" customHeight="1">
      <c r="A298" s="101" t="str">
        <f>IF('LISTADO COMPLETO'!T297&gt;0,'LISTADO COMPLETO'!T297,"")</f>
        <v/>
      </c>
      <c r="B298" s="102" t="str">
        <f>IFERROR(VLOOKUP($A298,'LISTADO COMPLETO'!$A$1:$I$1500,2,FALSE),"")</f>
        <v/>
      </c>
      <c r="C298" s="102" t="str">
        <f>IFERROR(VLOOKUP($A298,'LISTADO COMPLETO'!$A$1:$I$1500,3,FALSE),"")</f>
        <v/>
      </c>
      <c r="D298" s="102" t="str">
        <f>IFERROR(VLOOKUP($A298,'LISTADO COMPLETO'!$A$1:$I$1500,4,FALSE),"")</f>
        <v/>
      </c>
      <c r="E298" s="102" t="str">
        <f>IFERROR(VLOOKUP($A298,'LISTADO COMPLETO'!$A$1:$I$1500,5,FALSE),"")</f>
        <v/>
      </c>
      <c r="F298" s="102" t="str">
        <f>IFERROR(VLOOKUP($A298,'LISTADO COMPLETO'!$A$1:$I$1500,6,FALSE),"")</f>
        <v/>
      </c>
      <c r="G298" s="103" t="str">
        <f>IFERROR(VLOOKUP($A298,'LISTADO COMPLETO'!$A$1:$I$1500,7,FALSE),"")</f>
        <v/>
      </c>
      <c r="H298" s="104" t="str">
        <f>IFERROR(VLOOKUP($A298,'LISTADO COMPLETO'!$A$1:$I$1500,8,FALSE),"")</f>
        <v/>
      </c>
    </row>
    <row r="299" spans="1:8" ht="20.100000000000001" customHeight="1">
      <c r="A299" s="101" t="str">
        <f>IF('LISTADO COMPLETO'!T298&gt;0,'LISTADO COMPLETO'!T298,"")</f>
        <v/>
      </c>
      <c r="B299" s="102" t="str">
        <f>IFERROR(VLOOKUP($A299,'LISTADO COMPLETO'!$A$1:$I$1500,2,FALSE),"")</f>
        <v/>
      </c>
      <c r="C299" s="102" t="str">
        <f>IFERROR(VLOOKUP($A299,'LISTADO COMPLETO'!$A$1:$I$1500,3,FALSE),"")</f>
        <v/>
      </c>
      <c r="D299" s="102" t="str">
        <f>IFERROR(VLOOKUP($A299,'LISTADO COMPLETO'!$A$1:$I$1500,4,FALSE),"")</f>
        <v/>
      </c>
      <c r="E299" s="102" t="str">
        <f>IFERROR(VLOOKUP($A299,'LISTADO COMPLETO'!$A$1:$I$1500,5,FALSE),"")</f>
        <v/>
      </c>
      <c r="F299" s="102" t="str">
        <f>IFERROR(VLOOKUP($A299,'LISTADO COMPLETO'!$A$1:$I$1500,6,FALSE),"")</f>
        <v/>
      </c>
      <c r="G299" s="103" t="str">
        <f>IFERROR(VLOOKUP($A299,'LISTADO COMPLETO'!$A$1:$I$1500,7,FALSE),"")</f>
        <v/>
      </c>
      <c r="H299" s="104" t="str">
        <f>IFERROR(VLOOKUP($A299,'LISTADO COMPLETO'!$A$1:$I$1500,8,FALSE),"")</f>
        <v/>
      </c>
    </row>
    <row r="300" spans="1:8" ht="20.100000000000001" customHeight="1">
      <c r="A300" s="101" t="str">
        <f>IF('LISTADO COMPLETO'!T299&gt;0,'LISTADO COMPLETO'!T299,"")</f>
        <v/>
      </c>
      <c r="B300" s="102" t="str">
        <f>IFERROR(VLOOKUP($A300,'LISTADO COMPLETO'!$A$1:$I$1500,2,FALSE),"")</f>
        <v/>
      </c>
      <c r="C300" s="102" t="str">
        <f>IFERROR(VLOOKUP($A300,'LISTADO COMPLETO'!$A$1:$I$1500,3,FALSE),"")</f>
        <v/>
      </c>
      <c r="D300" s="102" t="str">
        <f>IFERROR(VLOOKUP($A300,'LISTADO COMPLETO'!$A$1:$I$1500,4,FALSE),"")</f>
        <v/>
      </c>
      <c r="E300" s="102" t="str">
        <f>IFERROR(VLOOKUP($A300,'LISTADO COMPLETO'!$A$1:$I$1500,5,FALSE),"")</f>
        <v/>
      </c>
      <c r="F300" s="102" t="str">
        <f>IFERROR(VLOOKUP($A300,'LISTADO COMPLETO'!$A$1:$I$1500,6,FALSE),"")</f>
        <v/>
      </c>
      <c r="G300" s="103" t="str">
        <f>IFERROR(VLOOKUP($A300,'LISTADO COMPLETO'!$A$1:$I$1500,7,FALSE),"")</f>
        <v/>
      </c>
      <c r="H300" s="104" t="str">
        <f>IFERROR(VLOOKUP($A300,'LISTADO COMPLETO'!$A$1:$I$1500,8,FALSE),"")</f>
        <v/>
      </c>
    </row>
    <row r="301" spans="1:8" ht="20.100000000000001" customHeight="1">
      <c r="A301" s="101" t="str">
        <f>IF('LISTADO COMPLETO'!T300&gt;0,'LISTADO COMPLETO'!T300,"")</f>
        <v/>
      </c>
      <c r="B301" s="102" t="str">
        <f>IFERROR(VLOOKUP($A301,'LISTADO COMPLETO'!$A$1:$I$1500,2,FALSE),"")</f>
        <v/>
      </c>
      <c r="C301" s="102" t="str">
        <f>IFERROR(VLOOKUP($A301,'LISTADO COMPLETO'!$A$1:$I$1500,3,FALSE),"")</f>
        <v/>
      </c>
      <c r="D301" s="102" t="str">
        <f>IFERROR(VLOOKUP($A301,'LISTADO COMPLETO'!$A$1:$I$1500,4,FALSE),"")</f>
        <v/>
      </c>
      <c r="E301" s="102" t="str">
        <f>IFERROR(VLOOKUP($A301,'LISTADO COMPLETO'!$A$1:$I$1500,5,FALSE),"")</f>
        <v/>
      </c>
      <c r="F301" s="102" t="str">
        <f>IFERROR(VLOOKUP($A301,'LISTADO COMPLETO'!$A$1:$I$1500,6,FALSE),"")</f>
        <v/>
      </c>
      <c r="G301" s="103" t="str">
        <f>IFERROR(VLOOKUP($A301,'LISTADO COMPLETO'!$A$1:$I$1500,7,FALSE),"")</f>
        <v/>
      </c>
      <c r="H301" s="104" t="str">
        <f>IFERROR(VLOOKUP($A301,'LISTADO COMPLETO'!$A$1:$I$1500,8,FALSE),"")</f>
        <v/>
      </c>
    </row>
    <row r="302" spans="1:8" ht="20.100000000000001" customHeight="1">
      <c r="A302" s="101" t="str">
        <f>IF('LISTADO COMPLETO'!T301&gt;0,'LISTADO COMPLETO'!T301,"")</f>
        <v/>
      </c>
      <c r="B302" s="102" t="str">
        <f>IFERROR(VLOOKUP($A302,'LISTADO COMPLETO'!$A$1:$I$1500,2,FALSE),"")</f>
        <v/>
      </c>
      <c r="C302" s="102" t="str">
        <f>IFERROR(VLOOKUP($A302,'LISTADO COMPLETO'!$A$1:$I$1500,3,FALSE),"")</f>
        <v/>
      </c>
      <c r="D302" s="102" t="str">
        <f>IFERROR(VLOOKUP($A302,'LISTADO COMPLETO'!$A$1:$I$1500,4,FALSE),"")</f>
        <v/>
      </c>
      <c r="E302" s="102" t="str">
        <f>IFERROR(VLOOKUP($A302,'LISTADO COMPLETO'!$A$1:$I$1500,5,FALSE),"")</f>
        <v/>
      </c>
      <c r="F302" s="102" t="str">
        <f>IFERROR(VLOOKUP($A302,'LISTADO COMPLETO'!$A$1:$I$1500,6,FALSE),"")</f>
        <v/>
      </c>
      <c r="G302" s="103" t="str">
        <f>IFERROR(VLOOKUP($A302,'LISTADO COMPLETO'!$A$1:$I$1500,7,FALSE),"")</f>
        <v/>
      </c>
      <c r="H302" s="104" t="str">
        <f>IFERROR(VLOOKUP($A302,'LISTADO COMPLETO'!$A$1:$I$1500,8,FALSE),"")</f>
        <v/>
      </c>
    </row>
    <row r="303" spans="1:8" ht="20.100000000000001" customHeight="1">
      <c r="A303" s="101" t="str">
        <f>IF('LISTADO COMPLETO'!T302&gt;0,'LISTADO COMPLETO'!T302,"")</f>
        <v/>
      </c>
      <c r="B303" s="102" t="str">
        <f>IFERROR(VLOOKUP($A303,'LISTADO COMPLETO'!$A$1:$I$1500,2,FALSE),"")</f>
        <v/>
      </c>
      <c r="C303" s="102" t="str">
        <f>IFERROR(VLOOKUP($A303,'LISTADO COMPLETO'!$A$1:$I$1500,3,FALSE),"")</f>
        <v/>
      </c>
      <c r="D303" s="102" t="str">
        <f>IFERROR(VLOOKUP($A303,'LISTADO COMPLETO'!$A$1:$I$1500,4,FALSE),"")</f>
        <v/>
      </c>
      <c r="E303" s="102" t="str">
        <f>IFERROR(VLOOKUP($A303,'LISTADO COMPLETO'!$A$1:$I$1500,5,FALSE),"")</f>
        <v/>
      </c>
      <c r="F303" s="102" t="str">
        <f>IFERROR(VLOOKUP($A303,'LISTADO COMPLETO'!$A$1:$I$1500,6,FALSE),"")</f>
        <v/>
      </c>
      <c r="G303" s="103" t="str">
        <f>IFERROR(VLOOKUP($A303,'LISTADO COMPLETO'!$A$1:$I$1500,7,FALSE),"")</f>
        <v/>
      </c>
      <c r="H303" s="104" t="str">
        <f>IFERROR(VLOOKUP($A303,'LISTADO COMPLETO'!$A$1:$I$1500,8,FALSE),"")</f>
        <v/>
      </c>
    </row>
    <row r="304" spans="1:8" ht="20.100000000000001" customHeight="1">
      <c r="A304" s="101" t="str">
        <f>IF('LISTADO COMPLETO'!T303&gt;0,'LISTADO COMPLETO'!T303,"")</f>
        <v/>
      </c>
      <c r="B304" s="102" t="str">
        <f>IFERROR(VLOOKUP($A304,'LISTADO COMPLETO'!$A$1:$I$1500,2,FALSE),"")</f>
        <v/>
      </c>
      <c r="C304" s="102" t="str">
        <f>IFERROR(VLOOKUP($A304,'LISTADO COMPLETO'!$A$1:$I$1500,3,FALSE),"")</f>
        <v/>
      </c>
      <c r="D304" s="102" t="str">
        <f>IFERROR(VLOOKUP($A304,'LISTADO COMPLETO'!$A$1:$I$1500,4,FALSE),"")</f>
        <v/>
      </c>
      <c r="E304" s="102" t="str">
        <f>IFERROR(VLOOKUP($A304,'LISTADO COMPLETO'!$A$1:$I$1500,5,FALSE),"")</f>
        <v/>
      </c>
      <c r="F304" s="102" t="str">
        <f>IFERROR(VLOOKUP($A304,'LISTADO COMPLETO'!$A$1:$I$1500,6,FALSE),"")</f>
        <v/>
      </c>
      <c r="G304" s="103" t="str">
        <f>IFERROR(VLOOKUP($A304,'LISTADO COMPLETO'!$A$1:$I$1500,7,FALSE),"")</f>
        <v/>
      </c>
      <c r="H304" s="104" t="str">
        <f>IFERROR(VLOOKUP($A304,'LISTADO COMPLETO'!$A$1:$I$1500,8,FALSE),"")</f>
        <v/>
      </c>
    </row>
    <row r="305" spans="1:8" ht="20.100000000000001" customHeight="1">
      <c r="A305" s="101" t="str">
        <f>IF('LISTADO COMPLETO'!T304&gt;0,'LISTADO COMPLETO'!T304,"")</f>
        <v/>
      </c>
      <c r="B305" s="102" t="str">
        <f>IFERROR(VLOOKUP($A305,'LISTADO COMPLETO'!$A$1:$I$1500,2,FALSE),"")</f>
        <v/>
      </c>
      <c r="C305" s="102" t="str">
        <f>IFERROR(VLOOKUP($A305,'LISTADO COMPLETO'!$A$1:$I$1500,3,FALSE),"")</f>
        <v/>
      </c>
      <c r="D305" s="102" t="str">
        <f>IFERROR(VLOOKUP($A305,'LISTADO COMPLETO'!$A$1:$I$1500,4,FALSE),"")</f>
        <v/>
      </c>
      <c r="E305" s="102" t="str">
        <f>IFERROR(VLOOKUP($A305,'LISTADO COMPLETO'!$A$1:$I$1500,5,FALSE),"")</f>
        <v/>
      </c>
      <c r="F305" s="102" t="str">
        <f>IFERROR(VLOOKUP($A305,'LISTADO COMPLETO'!$A$1:$I$1500,6,FALSE),"")</f>
        <v/>
      </c>
      <c r="G305" s="103" t="str">
        <f>IFERROR(VLOOKUP($A305,'LISTADO COMPLETO'!$A$1:$I$1500,7,FALSE),"")</f>
        <v/>
      </c>
      <c r="H305" s="104" t="str">
        <f>IFERROR(VLOOKUP($A305,'LISTADO COMPLETO'!$A$1:$I$1500,8,FALSE),"")</f>
        <v/>
      </c>
    </row>
    <row r="306" spans="1:8" ht="20.100000000000001" customHeight="1">
      <c r="A306" s="101" t="str">
        <f>IF('LISTADO COMPLETO'!T305&gt;0,'LISTADO COMPLETO'!T305,"")</f>
        <v/>
      </c>
      <c r="B306" s="102" t="str">
        <f>IFERROR(VLOOKUP($A306,'LISTADO COMPLETO'!$A$1:$I$1500,2,FALSE),"")</f>
        <v/>
      </c>
      <c r="C306" s="102" t="str">
        <f>IFERROR(VLOOKUP($A306,'LISTADO COMPLETO'!$A$1:$I$1500,3,FALSE),"")</f>
        <v/>
      </c>
      <c r="D306" s="102" t="str">
        <f>IFERROR(VLOOKUP($A306,'LISTADO COMPLETO'!$A$1:$I$1500,4,FALSE),"")</f>
        <v/>
      </c>
      <c r="E306" s="102" t="str">
        <f>IFERROR(VLOOKUP($A306,'LISTADO COMPLETO'!$A$1:$I$1500,5,FALSE),"")</f>
        <v/>
      </c>
      <c r="F306" s="102" t="str">
        <f>IFERROR(VLOOKUP($A306,'LISTADO COMPLETO'!$A$1:$I$1500,6,FALSE),"")</f>
        <v/>
      </c>
      <c r="G306" s="103" t="str">
        <f>IFERROR(VLOOKUP($A306,'LISTADO COMPLETO'!$A$1:$I$1500,7,FALSE),"")</f>
        <v/>
      </c>
      <c r="H306" s="104" t="str">
        <f>IFERROR(VLOOKUP($A306,'LISTADO COMPLETO'!$A$1:$I$1500,8,FALSE),"")</f>
        <v/>
      </c>
    </row>
    <row r="307" spans="1:8" ht="20.100000000000001" customHeight="1">
      <c r="A307" s="101" t="str">
        <f>IF('LISTADO COMPLETO'!T306&gt;0,'LISTADO COMPLETO'!T306,"")</f>
        <v/>
      </c>
      <c r="B307" s="102" t="str">
        <f>IFERROR(VLOOKUP($A307,'LISTADO COMPLETO'!$A$1:$I$1500,2,FALSE),"")</f>
        <v/>
      </c>
      <c r="C307" s="102" t="str">
        <f>IFERROR(VLOOKUP($A307,'LISTADO COMPLETO'!$A$1:$I$1500,3,FALSE),"")</f>
        <v/>
      </c>
      <c r="D307" s="102" t="str">
        <f>IFERROR(VLOOKUP($A307,'LISTADO COMPLETO'!$A$1:$I$1500,4,FALSE),"")</f>
        <v/>
      </c>
      <c r="E307" s="102" t="str">
        <f>IFERROR(VLOOKUP($A307,'LISTADO COMPLETO'!$A$1:$I$1500,5,FALSE),"")</f>
        <v/>
      </c>
      <c r="F307" s="102" t="str">
        <f>IFERROR(VLOOKUP($A307,'LISTADO COMPLETO'!$A$1:$I$1500,6,FALSE),"")</f>
        <v/>
      </c>
      <c r="G307" s="103" t="str">
        <f>IFERROR(VLOOKUP($A307,'LISTADO COMPLETO'!$A$1:$I$1500,7,FALSE),"")</f>
        <v/>
      </c>
      <c r="H307" s="104" t="str">
        <f>IFERROR(VLOOKUP($A307,'LISTADO COMPLETO'!$A$1:$I$1500,8,FALSE),"")</f>
        <v/>
      </c>
    </row>
    <row r="308" spans="1:8" ht="20.100000000000001" customHeight="1">
      <c r="A308" s="101" t="str">
        <f>IF('LISTADO COMPLETO'!T307&gt;0,'LISTADO COMPLETO'!T307,"")</f>
        <v/>
      </c>
      <c r="B308" s="102" t="str">
        <f>IFERROR(VLOOKUP($A308,'LISTADO COMPLETO'!$A$1:$I$1500,2,FALSE),"")</f>
        <v/>
      </c>
      <c r="C308" s="102" t="str">
        <f>IFERROR(VLOOKUP($A308,'LISTADO COMPLETO'!$A$1:$I$1500,3,FALSE),"")</f>
        <v/>
      </c>
      <c r="D308" s="102" t="str">
        <f>IFERROR(VLOOKUP($A308,'LISTADO COMPLETO'!$A$1:$I$1500,4,FALSE),"")</f>
        <v/>
      </c>
      <c r="E308" s="102" t="str">
        <f>IFERROR(VLOOKUP($A308,'LISTADO COMPLETO'!$A$1:$I$1500,5,FALSE),"")</f>
        <v/>
      </c>
      <c r="F308" s="102" t="str">
        <f>IFERROR(VLOOKUP($A308,'LISTADO COMPLETO'!$A$1:$I$1500,6,FALSE),"")</f>
        <v/>
      </c>
      <c r="G308" s="103" t="str">
        <f>IFERROR(VLOOKUP($A308,'LISTADO COMPLETO'!$A$1:$I$1500,7,FALSE),"")</f>
        <v/>
      </c>
      <c r="H308" s="104" t="str">
        <f>IFERROR(VLOOKUP($A308,'LISTADO COMPLETO'!$A$1:$I$1500,8,FALSE),"")</f>
        <v/>
      </c>
    </row>
    <row r="309" spans="1:8" ht="20.100000000000001" customHeight="1">
      <c r="A309" s="101" t="str">
        <f>IF('LISTADO COMPLETO'!T308&gt;0,'LISTADO COMPLETO'!T308,"")</f>
        <v/>
      </c>
      <c r="B309" s="102" t="str">
        <f>IFERROR(VLOOKUP($A309,'LISTADO COMPLETO'!$A$1:$I$1500,2,FALSE),"")</f>
        <v/>
      </c>
      <c r="C309" s="102" t="str">
        <f>IFERROR(VLOOKUP($A309,'LISTADO COMPLETO'!$A$1:$I$1500,3,FALSE),"")</f>
        <v/>
      </c>
      <c r="D309" s="102" t="str">
        <f>IFERROR(VLOOKUP($A309,'LISTADO COMPLETO'!$A$1:$I$1500,4,FALSE),"")</f>
        <v/>
      </c>
      <c r="E309" s="102" t="str">
        <f>IFERROR(VLOOKUP($A309,'LISTADO COMPLETO'!$A$1:$I$1500,5,FALSE),"")</f>
        <v/>
      </c>
      <c r="F309" s="102" t="str">
        <f>IFERROR(VLOOKUP($A309,'LISTADO COMPLETO'!$A$1:$I$1500,6,FALSE),"")</f>
        <v/>
      </c>
      <c r="G309" s="103" t="str">
        <f>IFERROR(VLOOKUP($A309,'LISTADO COMPLETO'!$A$1:$I$1500,7,FALSE),"")</f>
        <v/>
      </c>
      <c r="H309" s="104" t="str">
        <f>IFERROR(VLOOKUP($A309,'LISTADO COMPLETO'!$A$1:$I$1500,8,FALSE),"")</f>
        <v/>
      </c>
    </row>
    <row r="310" spans="1:8" ht="20.100000000000001" customHeight="1">
      <c r="A310" s="101" t="str">
        <f>IF('LISTADO COMPLETO'!T309&gt;0,'LISTADO COMPLETO'!T309,"")</f>
        <v/>
      </c>
      <c r="B310" s="102" t="str">
        <f>IFERROR(VLOOKUP($A310,'LISTADO COMPLETO'!$A$1:$I$1500,2,FALSE),"")</f>
        <v/>
      </c>
      <c r="C310" s="102" t="str">
        <f>IFERROR(VLOOKUP($A310,'LISTADO COMPLETO'!$A$1:$I$1500,3,FALSE),"")</f>
        <v/>
      </c>
      <c r="D310" s="102" t="str">
        <f>IFERROR(VLOOKUP($A310,'LISTADO COMPLETO'!$A$1:$I$1500,4,FALSE),"")</f>
        <v/>
      </c>
      <c r="E310" s="102" t="str">
        <f>IFERROR(VLOOKUP($A310,'LISTADO COMPLETO'!$A$1:$I$1500,5,FALSE),"")</f>
        <v/>
      </c>
      <c r="F310" s="102" t="str">
        <f>IFERROR(VLOOKUP($A310,'LISTADO COMPLETO'!$A$1:$I$1500,6,FALSE),"")</f>
        <v/>
      </c>
      <c r="G310" s="103" t="str">
        <f>IFERROR(VLOOKUP($A310,'LISTADO COMPLETO'!$A$1:$I$1500,7,FALSE),"")</f>
        <v/>
      </c>
      <c r="H310" s="104" t="str">
        <f>IFERROR(VLOOKUP($A310,'LISTADO COMPLETO'!$A$1:$I$1500,8,FALSE),"")</f>
        <v/>
      </c>
    </row>
    <row r="311" spans="1:8" ht="20.100000000000001" customHeight="1">
      <c r="A311" s="101" t="str">
        <f>IF('LISTADO COMPLETO'!T310&gt;0,'LISTADO COMPLETO'!T310,"")</f>
        <v/>
      </c>
      <c r="B311" s="102" t="str">
        <f>IFERROR(VLOOKUP($A311,'LISTADO COMPLETO'!$A$1:$I$1500,2,FALSE),"")</f>
        <v/>
      </c>
      <c r="C311" s="102" t="str">
        <f>IFERROR(VLOOKUP($A311,'LISTADO COMPLETO'!$A$1:$I$1500,3,FALSE),"")</f>
        <v/>
      </c>
      <c r="D311" s="102" t="str">
        <f>IFERROR(VLOOKUP($A311,'LISTADO COMPLETO'!$A$1:$I$1500,4,FALSE),"")</f>
        <v/>
      </c>
      <c r="E311" s="102" t="str">
        <f>IFERROR(VLOOKUP($A311,'LISTADO COMPLETO'!$A$1:$I$1500,5,FALSE),"")</f>
        <v/>
      </c>
      <c r="F311" s="102" t="str">
        <f>IFERROR(VLOOKUP($A311,'LISTADO COMPLETO'!$A$1:$I$1500,6,FALSE),"")</f>
        <v/>
      </c>
      <c r="G311" s="103" t="str">
        <f>IFERROR(VLOOKUP($A311,'LISTADO COMPLETO'!$A$1:$I$1500,7,FALSE),"")</f>
        <v/>
      </c>
      <c r="H311" s="104" t="str">
        <f>IFERROR(VLOOKUP($A311,'LISTADO COMPLETO'!$A$1:$I$1500,8,FALSE),"")</f>
        <v/>
      </c>
    </row>
    <row r="312" spans="1:8" ht="20.100000000000001" customHeight="1">
      <c r="A312" s="101" t="str">
        <f>IF('LISTADO COMPLETO'!T311&gt;0,'LISTADO COMPLETO'!T311,"")</f>
        <v/>
      </c>
      <c r="B312" s="102" t="str">
        <f>IFERROR(VLOOKUP($A312,'LISTADO COMPLETO'!$A$1:$I$1500,2,FALSE),"")</f>
        <v/>
      </c>
      <c r="C312" s="102" t="str">
        <f>IFERROR(VLOOKUP($A312,'LISTADO COMPLETO'!$A$1:$I$1500,3,FALSE),"")</f>
        <v/>
      </c>
      <c r="D312" s="102" t="str">
        <f>IFERROR(VLOOKUP($A312,'LISTADO COMPLETO'!$A$1:$I$1500,4,FALSE),"")</f>
        <v/>
      </c>
      <c r="E312" s="102" t="str">
        <f>IFERROR(VLOOKUP($A312,'LISTADO COMPLETO'!$A$1:$I$1500,5,FALSE),"")</f>
        <v/>
      </c>
      <c r="F312" s="102" t="str">
        <f>IFERROR(VLOOKUP($A312,'LISTADO COMPLETO'!$A$1:$I$1500,6,FALSE),"")</f>
        <v/>
      </c>
      <c r="G312" s="103" t="str">
        <f>IFERROR(VLOOKUP($A312,'LISTADO COMPLETO'!$A$1:$I$1500,7,FALSE),"")</f>
        <v/>
      </c>
      <c r="H312" s="104" t="str">
        <f>IFERROR(VLOOKUP($A312,'LISTADO COMPLETO'!$A$1:$I$1500,8,FALSE),"")</f>
        <v/>
      </c>
    </row>
    <row r="313" spans="1:8" ht="20.100000000000001" customHeight="1">
      <c r="A313" s="101" t="str">
        <f>IF('LISTADO COMPLETO'!T312&gt;0,'LISTADO COMPLETO'!T312,"")</f>
        <v/>
      </c>
      <c r="B313" s="102" t="str">
        <f>IFERROR(VLOOKUP($A313,'LISTADO COMPLETO'!$A$1:$I$1500,2,FALSE),"")</f>
        <v/>
      </c>
      <c r="C313" s="102" t="str">
        <f>IFERROR(VLOOKUP($A313,'LISTADO COMPLETO'!$A$1:$I$1500,3,FALSE),"")</f>
        <v/>
      </c>
      <c r="D313" s="102" t="str">
        <f>IFERROR(VLOOKUP($A313,'LISTADO COMPLETO'!$A$1:$I$1500,4,FALSE),"")</f>
        <v/>
      </c>
      <c r="E313" s="102" t="str">
        <f>IFERROR(VLOOKUP($A313,'LISTADO COMPLETO'!$A$1:$I$1500,5,FALSE),"")</f>
        <v/>
      </c>
      <c r="F313" s="102" t="str">
        <f>IFERROR(VLOOKUP($A313,'LISTADO COMPLETO'!$A$1:$I$1500,6,FALSE),"")</f>
        <v/>
      </c>
      <c r="G313" s="103" t="str">
        <f>IFERROR(VLOOKUP($A313,'LISTADO COMPLETO'!$A$1:$I$1500,7,FALSE),"")</f>
        <v/>
      </c>
      <c r="H313" s="104" t="str">
        <f>IFERROR(VLOOKUP($A313,'LISTADO COMPLETO'!$A$1:$I$1500,8,FALSE),"")</f>
        <v/>
      </c>
    </row>
    <row r="314" spans="1:8" ht="20.100000000000001" customHeight="1">
      <c r="A314" s="101" t="str">
        <f>IF('LISTADO COMPLETO'!T313&gt;0,'LISTADO COMPLETO'!T313,"")</f>
        <v/>
      </c>
      <c r="B314" s="102" t="str">
        <f>IFERROR(VLOOKUP($A314,'LISTADO COMPLETO'!$A$1:$I$1500,2,FALSE),"")</f>
        <v/>
      </c>
      <c r="C314" s="102" t="str">
        <f>IFERROR(VLOOKUP($A314,'LISTADO COMPLETO'!$A$1:$I$1500,3,FALSE),"")</f>
        <v/>
      </c>
      <c r="D314" s="102" t="str">
        <f>IFERROR(VLOOKUP($A314,'LISTADO COMPLETO'!$A$1:$I$1500,4,FALSE),"")</f>
        <v/>
      </c>
      <c r="E314" s="102" t="str">
        <f>IFERROR(VLOOKUP($A314,'LISTADO COMPLETO'!$A$1:$I$1500,5,FALSE),"")</f>
        <v/>
      </c>
      <c r="F314" s="102" t="str">
        <f>IFERROR(VLOOKUP($A314,'LISTADO COMPLETO'!$A$1:$I$1500,6,FALSE),"")</f>
        <v/>
      </c>
      <c r="G314" s="103" t="str">
        <f>IFERROR(VLOOKUP($A314,'LISTADO COMPLETO'!$A$1:$I$1500,7,FALSE),"")</f>
        <v/>
      </c>
      <c r="H314" s="104" t="str">
        <f>IFERROR(VLOOKUP($A314,'LISTADO COMPLETO'!$A$1:$I$1500,8,FALSE),"")</f>
        <v/>
      </c>
    </row>
    <row r="315" spans="1:8" ht="20.100000000000001" customHeight="1">
      <c r="A315" s="101" t="str">
        <f>IF('LISTADO COMPLETO'!T314&gt;0,'LISTADO COMPLETO'!T314,"")</f>
        <v/>
      </c>
      <c r="B315" s="102" t="str">
        <f>IFERROR(VLOOKUP($A315,'LISTADO COMPLETO'!$A$1:$I$1500,2,FALSE),"")</f>
        <v/>
      </c>
      <c r="C315" s="102" t="str">
        <f>IFERROR(VLOOKUP($A315,'LISTADO COMPLETO'!$A$1:$I$1500,3,FALSE),"")</f>
        <v/>
      </c>
      <c r="D315" s="102" t="str">
        <f>IFERROR(VLOOKUP($A315,'LISTADO COMPLETO'!$A$1:$I$1500,4,FALSE),"")</f>
        <v/>
      </c>
      <c r="E315" s="102" t="str">
        <f>IFERROR(VLOOKUP($A315,'LISTADO COMPLETO'!$A$1:$I$1500,5,FALSE),"")</f>
        <v/>
      </c>
      <c r="F315" s="102" t="str">
        <f>IFERROR(VLOOKUP($A315,'LISTADO COMPLETO'!$A$1:$I$1500,6,FALSE),"")</f>
        <v/>
      </c>
      <c r="G315" s="103" t="str">
        <f>IFERROR(VLOOKUP($A315,'LISTADO COMPLETO'!$A$1:$I$1500,7,FALSE),"")</f>
        <v/>
      </c>
      <c r="H315" s="104" t="str">
        <f>IFERROR(VLOOKUP($A315,'LISTADO COMPLETO'!$A$1:$I$1500,8,FALSE),"")</f>
        <v/>
      </c>
    </row>
    <row r="316" spans="1:8" ht="20.100000000000001" customHeight="1">
      <c r="A316" s="101" t="str">
        <f>IF('LISTADO COMPLETO'!T315&gt;0,'LISTADO COMPLETO'!T315,"")</f>
        <v/>
      </c>
      <c r="B316" s="102" t="str">
        <f>IFERROR(VLOOKUP($A316,'LISTADO COMPLETO'!$A$1:$I$1500,2,FALSE),"")</f>
        <v/>
      </c>
      <c r="C316" s="102" t="str">
        <f>IFERROR(VLOOKUP($A316,'LISTADO COMPLETO'!$A$1:$I$1500,3,FALSE),"")</f>
        <v/>
      </c>
      <c r="D316" s="102" t="str">
        <f>IFERROR(VLOOKUP($A316,'LISTADO COMPLETO'!$A$1:$I$1500,4,FALSE),"")</f>
        <v/>
      </c>
      <c r="E316" s="102" t="str">
        <f>IFERROR(VLOOKUP($A316,'LISTADO COMPLETO'!$A$1:$I$1500,5,FALSE),"")</f>
        <v/>
      </c>
      <c r="F316" s="102" t="str">
        <f>IFERROR(VLOOKUP($A316,'LISTADO COMPLETO'!$A$1:$I$1500,6,FALSE),"")</f>
        <v/>
      </c>
      <c r="G316" s="103" t="str">
        <f>IFERROR(VLOOKUP($A316,'LISTADO COMPLETO'!$A$1:$I$1500,7,FALSE),"")</f>
        <v/>
      </c>
      <c r="H316" s="104" t="str">
        <f>IFERROR(VLOOKUP($A316,'LISTADO COMPLETO'!$A$1:$I$1500,8,FALSE),"")</f>
        <v/>
      </c>
    </row>
    <row r="317" spans="1:8" ht="20.100000000000001" customHeight="1">
      <c r="A317" s="101" t="str">
        <f>IF('LISTADO COMPLETO'!T316&gt;0,'LISTADO COMPLETO'!T316,"")</f>
        <v/>
      </c>
      <c r="B317" s="102" t="str">
        <f>IFERROR(VLOOKUP($A317,'LISTADO COMPLETO'!$A$1:$I$1500,2,FALSE),"")</f>
        <v/>
      </c>
      <c r="C317" s="102" t="str">
        <f>IFERROR(VLOOKUP($A317,'LISTADO COMPLETO'!$A$1:$I$1500,3,FALSE),"")</f>
        <v/>
      </c>
      <c r="D317" s="102" t="str">
        <f>IFERROR(VLOOKUP($A317,'LISTADO COMPLETO'!$A$1:$I$1500,4,FALSE),"")</f>
        <v/>
      </c>
      <c r="E317" s="102" t="str">
        <f>IFERROR(VLOOKUP($A317,'LISTADO COMPLETO'!$A$1:$I$1500,5,FALSE),"")</f>
        <v/>
      </c>
      <c r="F317" s="102" t="str">
        <f>IFERROR(VLOOKUP($A317,'LISTADO COMPLETO'!$A$1:$I$1500,6,FALSE),"")</f>
        <v/>
      </c>
      <c r="G317" s="103" t="str">
        <f>IFERROR(VLOOKUP($A317,'LISTADO COMPLETO'!$A$1:$I$1500,7,FALSE),"")</f>
        <v/>
      </c>
      <c r="H317" s="104" t="str">
        <f>IFERROR(VLOOKUP($A317,'LISTADO COMPLETO'!$A$1:$I$1500,8,FALSE),"")</f>
        <v/>
      </c>
    </row>
    <row r="318" spans="1:8" ht="20.100000000000001" customHeight="1">
      <c r="A318" s="101" t="str">
        <f>IF('LISTADO COMPLETO'!T317&gt;0,'LISTADO COMPLETO'!T317,"")</f>
        <v/>
      </c>
      <c r="B318" s="102" t="str">
        <f>IFERROR(VLOOKUP($A318,'LISTADO COMPLETO'!$A$1:$I$1500,2,FALSE),"")</f>
        <v/>
      </c>
      <c r="C318" s="102" t="str">
        <f>IFERROR(VLOOKUP($A318,'LISTADO COMPLETO'!$A$1:$I$1500,3,FALSE),"")</f>
        <v/>
      </c>
      <c r="D318" s="102" t="str">
        <f>IFERROR(VLOOKUP($A318,'LISTADO COMPLETO'!$A$1:$I$1500,4,FALSE),"")</f>
        <v/>
      </c>
      <c r="E318" s="102" t="str">
        <f>IFERROR(VLOOKUP($A318,'LISTADO COMPLETO'!$A$1:$I$1500,5,FALSE),"")</f>
        <v/>
      </c>
      <c r="F318" s="102" t="str">
        <f>IFERROR(VLOOKUP($A318,'LISTADO COMPLETO'!$A$1:$I$1500,6,FALSE),"")</f>
        <v/>
      </c>
      <c r="G318" s="103" t="str">
        <f>IFERROR(VLOOKUP($A318,'LISTADO COMPLETO'!$A$1:$I$1500,7,FALSE),"")</f>
        <v/>
      </c>
      <c r="H318" s="104" t="str">
        <f>IFERROR(VLOOKUP($A318,'LISTADO COMPLETO'!$A$1:$I$1500,8,FALSE),"")</f>
        <v/>
      </c>
    </row>
    <row r="319" spans="1:8" ht="20.100000000000001" customHeight="1">
      <c r="A319" s="101" t="str">
        <f>IF('LISTADO COMPLETO'!T318&gt;0,'LISTADO COMPLETO'!T318,"")</f>
        <v/>
      </c>
      <c r="B319" s="102" t="str">
        <f>IFERROR(VLOOKUP($A319,'LISTADO COMPLETO'!$A$1:$I$1500,2,FALSE),"")</f>
        <v/>
      </c>
      <c r="C319" s="102" t="str">
        <f>IFERROR(VLOOKUP($A319,'LISTADO COMPLETO'!$A$1:$I$1500,3,FALSE),"")</f>
        <v/>
      </c>
      <c r="D319" s="102" t="str">
        <f>IFERROR(VLOOKUP($A319,'LISTADO COMPLETO'!$A$1:$I$1500,4,FALSE),"")</f>
        <v/>
      </c>
      <c r="E319" s="102" t="str">
        <f>IFERROR(VLOOKUP($A319,'LISTADO COMPLETO'!$A$1:$I$1500,5,FALSE),"")</f>
        <v/>
      </c>
      <c r="F319" s="102" t="str">
        <f>IFERROR(VLOOKUP($A319,'LISTADO COMPLETO'!$A$1:$I$1500,6,FALSE),"")</f>
        <v/>
      </c>
      <c r="G319" s="103" t="str">
        <f>IFERROR(VLOOKUP($A319,'LISTADO COMPLETO'!$A$1:$I$1500,7,FALSE),"")</f>
        <v/>
      </c>
      <c r="H319" s="104" t="str">
        <f>IFERROR(VLOOKUP($A319,'LISTADO COMPLETO'!$A$1:$I$1500,8,FALSE),"")</f>
        <v/>
      </c>
    </row>
    <row r="320" spans="1:8" ht="20.100000000000001" customHeight="1">
      <c r="A320" s="101" t="str">
        <f>IF('LISTADO COMPLETO'!T319&gt;0,'LISTADO COMPLETO'!T319,"")</f>
        <v/>
      </c>
      <c r="B320" s="102" t="str">
        <f>IFERROR(VLOOKUP($A320,'LISTADO COMPLETO'!$A$1:$I$1500,2,FALSE),"")</f>
        <v/>
      </c>
      <c r="C320" s="102" t="str">
        <f>IFERROR(VLOOKUP($A320,'LISTADO COMPLETO'!$A$1:$I$1500,3,FALSE),"")</f>
        <v/>
      </c>
      <c r="D320" s="102" t="str">
        <f>IFERROR(VLOOKUP($A320,'LISTADO COMPLETO'!$A$1:$I$1500,4,FALSE),"")</f>
        <v/>
      </c>
      <c r="E320" s="102" t="str">
        <f>IFERROR(VLOOKUP($A320,'LISTADO COMPLETO'!$A$1:$I$1500,5,FALSE),"")</f>
        <v/>
      </c>
      <c r="F320" s="102" t="str">
        <f>IFERROR(VLOOKUP($A320,'LISTADO COMPLETO'!$A$1:$I$1500,6,FALSE),"")</f>
        <v/>
      </c>
      <c r="G320" s="103" t="str">
        <f>IFERROR(VLOOKUP($A320,'LISTADO COMPLETO'!$A$1:$I$1500,7,FALSE),"")</f>
        <v/>
      </c>
      <c r="H320" s="104" t="str">
        <f>IFERROR(VLOOKUP($A320,'LISTADO COMPLETO'!$A$1:$I$1500,8,FALSE),"")</f>
        <v/>
      </c>
    </row>
    <row r="321" spans="1:8" ht="20.100000000000001" customHeight="1">
      <c r="A321" s="101" t="str">
        <f>IF('LISTADO COMPLETO'!T320&gt;0,'LISTADO COMPLETO'!T320,"")</f>
        <v/>
      </c>
      <c r="B321" s="102" t="str">
        <f>IFERROR(VLOOKUP($A321,'LISTADO COMPLETO'!$A$1:$I$1500,2,FALSE),"")</f>
        <v/>
      </c>
      <c r="C321" s="102" t="str">
        <f>IFERROR(VLOOKUP($A321,'LISTADO COMPLETO'!$A$1:$I$1500,3,FALSE),"")</f>
        <v/>
      </c>
      <c r="D321" s="102" t="str">
        <f>IFERROR(VLOOKUP($A321,'LISTADO COMPLETO'!$A$1:$I$1500,4,FALSE),"")</f>
        <v/>
      </c>
      <c r="E321" s="102" t="str">
        <f>IFERROR(VLOOKUP($A321,'LISTADO COMPLETO'!$A$1:$I$1500,5,FALSE),"")</f>
        <v/>
      </c>
      <c r="F321" s="102" t="str">
        <f>IFERROR(VLOOKUP($A321,'LISTADO COMPLETO'!$A$1:$I$1500,6,FALSE),"")</f>
        <v/>
      </c>
      <c r="G321" s="103" t="str">
        <f>IFERROR(VLOOKUP($A321,'LISTADO COMPLETO'!$A$1:$I$1500,7,FALSE),"")</f>
        <v/>
      </c>
      <c r="H321" s="104" t="str">
        <f>IFERROR(VLOOKUP($A321,'LISTADO COMPLETO'!$A$1:$I$1500,8,FALSE),"")</f>
        <v/>
      </c>
    </row>
    <row r="322" spans="1:8" ht="20.100000000000001" customHeight="1">
      <c r="A322" s="101" t="str">
        <f>IF('LISTADO COMPLETO'!T321&gt;0,'LISTADO COMPLETO'!T321,"")</f>
        <v/>
      </c>
      <c r="B322" s="102" t="str">
        <f>IFERROR(VLOOKUP($A322,'LISTADO COMPLETO'!$A$1:$I$1500,2,FALSE),"")</f>
        <v/>
      </c>
      <c r="C322" s="102" t="str">
        <f>IFERROR(VLOOKUP($A322,'LISTADO COMPLETO'!$A$1:$I$1500,3,FALSE),"")</f>
        <v/>
      </c>
      <c r="D322" s="102" t="str">
        <f>IFERROR(VLOOKUP($A322,'LISTADO COMPLETO'!$A$1:$I$1500,4,FALSE),"")</f>
        <v/>
      </c>
      <c r="E322" s="102" t="str">
        <f>IFERROR(VLOOKUP($A322,'LISTADO COMPLETO'!$A$1:$I$1500,5,FALSE),"")</f>
        <v/>
      </c>
      <c r="F322" s="102" t="str">
        <f>IFERROR(VLOOKUP($A322,'LISTADO COMPLETO'!$A$1:$I$1500,6,FALSE),"")</f>
        <v/>
      </c>
      <c r="G322" s="103" t="str">
        <f>IFERROR(VLOOKUP($A322,'LISTADO COMPLETO'!$A$1:$I$1500,7,FALSE),"")</f>
        <v/>
      </c>
      <c r="H322" s="104" t="str">
        <f>IFERROR(VLOOKUP($A322,'LISTADO COMPLETO'!$A$1:$I$1500,8,FALSE),"")</f>
        <v/>
      </c>
    </row>
    <row r="323" spans="1:8" ht="20.100000000000001" customHeight="1">
      <c r="A323" s="101" t="str">
        <f>IF('LISTADO COMPLETO'!T322&gt;0,'LISTADO COMPLETO'!T322,"")</f>
        <v/>
      </c>
      <c r="B323" s="102" t="str">
        <f>IFERROR(VLOOKUP($A323,'LISTADO COMPLETO'!$A$1:$I$1500,2,FALSE),"")</f>
        <v/>
      </c>
      <c r="C323" s="102" t="str">
        <f>IFERROR(VLOOKUP($A323,'LISTADO COMPLETO'!$A$1:$I$1500,3,FALSE),"")</f>
        <v/>
      </c>
      <c r="D323" s="102" t="str">
        <f>IFERROR(VLOOKUP($A323,'LISTADO COMPLETO'!$A$1:$I$1500,4,FALSE),"")</f>
        <v/>
      </c>
      <c r="E323" s="102" t="str">
        <f>IFERROR(VLOOKUP($A323,'LISTADO COMPLETO'!$A$1:$I$1500,5,FALSE),"")</f>
        <v/>
      </c>
      <c r="F323" s="102" t="str">
        <f>IFERROR(VLOOKUP($A323,'LISTADO COMPLETO'!$A$1:$I$1500,6,FALSE),"")</f>
        <v/>
      </c>
      <c r="G323" s="103" t="str">
        <f>IFERROR(VLOOKUP($A323,'LISTADO COMPLETO'!$A$1:$I$1500,7,FALSE),"")</f>
        <v/>
      </c>
      <c r="H323" s="104" t="str">
        <f>IFERROR(VLOOKUP($A323,'LISTADO COMPLETO'!$A$1:$I$1500,8,FALSE),"")</f>
        <v/>
      </c>
    </row>
    <row r="324" spans="1:8" ht="20.100000000000001" customHeight="1">
      <c r="A324" s="101" t="str">
        <f>IF('LISTADO COMPLETO'!T323&gt;0,'LISTADO COMPLETO'!T323,"")</f>
        <v/>
      </c>
      <c r="B324" s="102" t="str">
        <f>IFERROR(VLOOKUP($A324,'LISTADO COMPLETO'!$A$1:$I$1500,2,FALSE),"")</f>
        <v/>
      </c>
      <c r="C324" s="102" t="str">
        <f>IFERROR(VLOOKUP($A324,'LISTADO COMPLETO'!$A$1:$I$1500,3,FALSE),"")</f>
        <v/>
      </c>
      <c r="D324" s="102" t="str">
        <f>IFERROR(VLOOKUP($A324,'LISTADO COMPLETO'!$A$1:$I$1500,4,FALSE),"")</f>
        <v/>
      </c>
      <c r="E324" s="102" t="str">
        <f>IFERROR(VLOOKUP($A324,'LISTADO COMPLETO'!$A$1:$I$1500,5,FALSE),"")</f>
        <v/>
      </c>
      <c r="F324" s="102" t="str">
        <f>IFERROR(VLOOKUP($A324,'LISTADO COMPLETO'!$A$1:$I$1500,6,FALSE),"")</f>
        <v/>
      </c>
      <c r="G324" s="103" t="str">
        <f>IFERROR(VLOOKUP($A324,'LISTADO COMPLETO'!$A$1:$I$1500,7,FALSE),"")</f>
        <v/>
      </c>
      <c r="H324" s="104" t="str">
        <f>IFERROR(VLOOKUP($A324,'LISTADO COMPLETO'!$A$1:$I$1500,8,FALSE),"")</f>
        <v/>
      </c>
    </row>
    <row r="325" spans="1:8" ht="20.100000000000001" customHeight="1">
      <c r="A325" s="101" t="str">
        <f>IF('LISTADO COMPLETO'!T324&gt;0,'LISTADO COMPLETO'!T324,"")</f>
        <v/>
      </c>
      <c r="B325" s="102" t="str">
        <f>IFERROR(VLOOKUP($A325,'LISTADO COMPLETO'!$A$1:$I$1500,2,FALSE),"")</f>
        <v/>
      </c>
      <c r="C325" s="102" t="str">
        <f>IFERROR(VLOOKUP($A325,'LISTADO COMPLETO'!$A$1:$I$1500,3,FALSE),"")</f>
        <v/>
      </c>
      <c r="D325" s="102" t="str">
        <f>IFERROR(VLOOKUP($A325,'LISTADO COMPLETO'!$A$1:$I$1500,4,FALSE),"")</f>
        <v/>
      </c>
      <c r="E325" s="102" t="str">
        <f>IFERROR(VLOOKUP($A325,'LISTADO COMPLETO'!$A$1:$I$1500,5,FALSE),"")</f>
        <v/>
      </c>
      <c r="F325" s="102" t="str">
        <f>IFERROR(VLOOKUP($A325,'LISTADO COMPLETO'!$A$1:$I$1500,6,FALSE),"")</f>
        <v/>
      </c>
      <c r="G325" s="103" t="str">
        <f>IFERROR(VLOOKUP($A325,'LISTADO COMPLETO'!$A$1:$I$1500,7,FALSE),"")</f>
        <v/>
      </c>
      <c r="H325" s="104" t="str">
        <f>IFERROR(VLOOKUP($A325,'LISTADO COMPLETO'!$A$1:$I$1500,8,FALSE),"")</f>
        <v/>
      </c>
    </row>
    <row r="326" spans="1:8" ht="20.100000000000001" customHeight="1">
      <c r="A326" s="101" t="str">
        <f>IF('LISTADO COMPLETO'!T325&gt;0,'LISTADO COMPLETO'!T325,"")</f>
        <v/>
      </c>
      <c r="B326" s="102" t="str">
        <f>IFERROR(VLOOKUP($A326,'LISTADO COMPLETO'!$A$1:$I$1500,2,FALSE),"")</f>
        <v/>
      </c>
      <c r="C326" s="102" t="str">
        <f>IFERROR(VLOOKUP($A326,'LISTADO COMPLETO'!$A$1:$I$1500,3,FALSE),"")</f>
        <v/>
      </c>
      <c r="D326" s="102" t="str">
        <f>IFERROR(VLOOKUP($A326,'LISTADO COMPLETO'!$A$1:$I$1500,4,FALSE),"")</f>
        <v/>
      </c>
      <c r="E326" s="102" t="str">
        <f>IFERROR(VLOOKUP($A326,'LISTADO COMPLETO'!$A$1:$I$1500,5,FALSE),"")</f>
        <v/>
      </c>
      <c r="F326" s="102" t="str">
        <f>IFERROR(VLOOKUP($A326,'LISTADO COMPLETO'!$A$1:$I$1500,6,FALSE),"")</f>
        <v/>
      </c>
      <c r="G326" s="103" t="str">
        <f>IFERROR(VLOOKUP($A326,'LISTADO COMPLETO'!$A$1:$I$1500,7,FALSE),"")</f>
        <v/>
      </c>
      <c r="H326" s="104" t="str">
        <f>IFERROR(VLOOKUP($A326,'LISTADO COMPLETO'!$A$1:$I$1500,8,FALSE),"")</f>
        <v/>
      </c>
    </row>
    <row r="327" spans="1:8" ht="20.100000000000001" customHeight="1">
      <c r="A327" s="101" t="str">
        <f>IF('LISTADO COMPLETO'!T326&gt;0,'LISTADO COMPLETO'!T326,"")</f>
        <v/>
      </c>
      <c r="B327" s="102" t="str">
        <f>IFERROR(VLOOKUP($A327,'LISTADO COMPLETO'!$A$1:$I$1500,2,FALSE),"")</f>
        <v/>
      </c>
      <c r="C327" s="102" t="str">
        <f>IFERROR(VLOOKUP($A327,'LISTADO COMPLETO'!$A$1:$I$1500,3,FALSE),"")</f>
        <v/>
      </c>
      <c r="D327" s="102" t="str">
        <f>IFERROR(VLOOKUP($A327,'LISTADO COMPLETO'!$A$1:$I$1500,4,FALSE),"")</f>
        <v/>
      </c>
      <c r="E327" s="102" t="str">
        <f>IFERROR(VLOOKUP($A327,'LISTADO COMPLETO'!$A$1:$I$1500,5,FALSE),"")</f>
        <v/>
      </c>
      <c r="F327" s="102" t="str">
        <f>IFERROR(VLOOKUP($A327,'LISTADO COMPLETO'!$A$1:$I$1500,6,FALSE),"")</f>
        <v/>
      </c>
      <c r="G327" s="103" t="str">
        <f>IFERROR(VLOOKUP($A327,'LISTADO COMPLETO'!$A$1:$I$1500,7,FALSE),"")</f>
        <v/>
      </c>
      <c r="H327" s="104" t="str">
        <f>IFERROR(VLOOKUP($A327,'LISTADO COMPLETO'!$A$1:$I$1500,8,FALSE),"")</f>
        <v/>
      </c>
    </row>
    <row r="328" spans="1:8" ht="20.100000000000001" customHeight="1">
      <c r="A328" s="101" t="str">
        <f>IF('LISTADO COMPLETO'!T327&gt;0,'LISTADO COMPLETO'!T327,"")</f>
        <v/>
      </c>
      <c r="B328" s="102" t="str">
        <f>IFERROR(VLOOKUP($A328,'LISTADO COMPLETO'!$A$1:$I$1500,2,FALSE),"")</f>
        <v/>
      </c>
      <c r="C328" s="102" t="str">
        <f>IFERROR(VLOOKUP($A328,'LISTADO COMPLETO'!$A$1:$I$1500,3,FALSE),"")</f>
        <v/>
      </c>
      <c r="D328" s="102" t="str">
        <f>IFERROR(VLOOKUP($A328,'LISTADO COMPLETO'!$A$1:$I$1500,4,FALSE),"")</f>
        <v/>
      </c>
      <c r="E328" s="102" t="str">
        <f>IFERROR(VLOOKUP($A328,'LISTADO COMPLETO'!$A$1:$I$1500,5,FALSE),"")</f>
        <v/>
      </c>
      <c r="F328" s="102" t="str">
        <f>IFERROR(VLOOKUP($A328,'LISTADO COMPLETO'!$A$1:$I$1500,6,FALSE),"")</f>
        <v/>
      </c>
      <c r="G328" s="103" t="str">
        <f>IFERROR(VLOOKUP($A328,'LISTADO COMPLETO'!$A$1:$I$1500,7,FALSE),"")</f>
        <v/>
      </c>
      <c r="H328" s="104" t="str">
        <f>IFERROR(VLOOKUP($A328,'LISTADO COMPLETO'!$A$1:$I$1500,8,FALSE),"")</f>
        <v/>
      </c>
    </row>
    <row r="329" spans="1:8" ht="20.100000000000001" customHeight="1">
      <c r="A329" s="101" t="str">
        <f>IF('LISTADO COMPLETO'!T328&gt;0,'LISTADO COMPLETO'!T328,"")</f>
        <v/>
      </c>
      <c r="B329" s="102" t="str">
        <f>IFERROR(VLOOKUP($A329,'LISTADO COMPLETO'!$A$1:$I$1500,2,FALSE),"")</f>
        <v/>
      </c>
      <c r="C329" s="102" t="str">
        <f>IFERROR(VLOOKUP($A329,'LISTADO COMPLETO'!$A$1:$I$1500,3,FALSE),"")</f>
        <v/>
      </c>
      <c r="D329" s="102" t="str">
        <f>IFERROR(VLOOKUP($A329,'LISTADO COMPLETO'!$A$1:$I$1500,4,FALSE),"")</f>
        <v/>
      </c>
      <c r="E329" s="102" t="str">
        <f>IFERROR(VLOOKUP($A329,'LISTADO COMPLETO'!$A$1:$I$1500,5,FALSE),"")</f>
        <v/>
      </c>
      <c r="F329" s="102" t="str">
        <f>IFERROR(VLOOKUP($A329,'LISTADO COMPLETO'!$A$1:$I$1500,6,FALSE),"")</f>
        <v/>
      </c>
      <c r="G329" s="103" t="str">
        <f>IFERROR(VLOOKUP($A329,'LISTADO COMPLETO'!$A$1:$I$1500,7,FALSE),"")</f>
        <v/>
      </c>
      <c r="H329" s="104" t="str">
        <f>IFERROR(VLOOKUP($A329,'LISTADO COMPLETO'!$A$1:$I$1500,8,FALSE),"")</f>
        <v/>
      </c>
    </row>
    <row r="330" spans="1:8" ht="20.100000000000001" customHeight="1">
      <c r="A330" s="101" t="str">
        <f>IF('LISTADO COMPLETO'!T329&gt;0,'LISTADO COMPLETO'!T329,"")</f>
        <v/>
      </c>
      <c r="B330" s="102" t="str">
        <f>IFERROR(VLOOKUP($A330,'LISTADO COMPLETO'!$A$1:$I$1500,2,FALSE),"")</f>
        <v/>
      </c>
      <c r="C330" s="102" t="str">
        <f>IFERROR(VLOOKUP($A330,'LISTADO COMPLETO'!$A$1:$I$1500,3,FALSE),"")</f>
        <v/>
      </c>
      <c r="D330" s="102" t="str">
        <f>IFERROR(VLOOKUP($A330,'LISTADO COMPLETO'!$A$1:$I$1500,4,FALSE),"")</f>
        <v/>
      </c>
      <c r="E330" s="102" t="str">
        <f>IFERROR(VLOOKUP($A330,'LISTADO COMPLETO'!$A$1:$I$1500,5,FALSE),"")</f>
        <v/>
      </c>
      <c r="F330" s="102" t="str">
        <f>IFERROR(VLOOKUP($A330,'LISTADO COMPLETO'!$A$1:$I$1500,6,FALSE),"")</f>
        <v/>
      </c>
      <c r="G330" s="103" t="str">
        <f>IFERROR(VLOOKUP($A330,'LISTADO COMPLETO'!$A$1:$I$1500,7,FALSE),"")</f>
        <v/>
      </c>
      <c r="H330" s="104" t="str">
        <f>IFERROR(VLOOKUP($A330,'LISTADO COMPLETO'!$A$1:$I$1500,8,FALSE),"")</f>
        <v/>
      </c>
    </row>
    <row r="331" spans="1:8" ht="20.100000000000001" customHeight="1">
      <c r="A331" s="101" t="str">
        <f>IF('LISTADO COMPLETO'!T330&gt;0,'LISTADO COMPLETO'!T330,"")</f>
        <v/>
      </c>
      <c r="B331" s="102" t="str">
        <f>IFERROR(VLOOKUP($A331,'LISTADO COMPLETO'!$A$1:$I$1500,2,FALSE),"")</f>
        <v/>
      </c>
      <c r="C331" s="102" t="str">
        <f>IFERROR(VLOOKUP($A331,'LISTADO COMPLETO'!$A$1:$I$1500,3,FALSE),"")</f>
        <v/>
      </c>
      <c r="D331" s="102" t="str">
        <f>IFERROR(VLOOKUP($A331,'LISTADO COMPLETO'!$A$1:$I$1500,4,FALSE),"")</f>
        <v/>
      </c>
      <c r="E331" s="102" t="str">
        <f>IFERROR(VLOOKUP($A331,'LISTADO COMPLETO'!$A$1:$I$1500,5,FALSE),"")</f>
        <v/>
      </c>
      <c r="F331" s="102" t="str">
        <f>IFERROR(VLOOKUP($A331,'LISTADO COMPLETO'!$A$1:$I$1500,6,FALSE),"")</f>
        <v/>
      </c>
      <c r="G331" s="103" t="str">
        <f>IFERROR(VLOOKUP($A331,'LISTADO COMPLETO'!$A$1:$I$1500,7,FALSE),"")</f>
        <v/>
      </c>
      <c r="H331" s="104" t="str">
        <f>IFERROR(VLOOKUP($A331,'LISTADO COMPLETO'!$A$1:$I$1500,8,FALSE),"")</f>
        <v/>
      </c>
    </row>
    <row r="332" spans="1:8" ht="20.100000000000001" customHeight="1">
      <c r="A332" s="101" t="str">
        <f>IF('LISTADO COMPLETO'!T331&gt;0,'LISTADO COMPLETO'!T331,"")</f>
        <v/>
      </c>
      <c r="B332" s="102" t="str">
        <f>IFERROR(VLOOKUP($A332,'LISTADO COMPLETO'!$A$1:$I$1500,2,FALSE),"")</f>
        <v/>
      </c>
      <c r="C332" s="102" t="str">
        <f>IFERROR(VLOOKUP($A332,'LISTADO COMPLETO'!$A$1:$I$1500,3,FALSE),"")</f>
        <v/>
      </c>
      <c r="D332" s="102" t="str">
        <f>IFERROR(VLOOKUP($A332,'LISTADO COMPLETO'!$A$1:$I$1500,4,FALSE),"")</f>
        <v/>
      </c>
      <c r="E332" s="102" t="str">
        <f>IFERROR(VLOOKUP($A332,'LISTADO COMPLETO'!$A$1:$I$1500,5,FALSE),"")</f>
        <v/>
      </c>
      <c r="F332" s="102" t="str">
        <f>IFERROR(VLOOKUP($A332,'LISTADO COMPLETO'!$A$1:$I$1500,6,FALSE),"")</f>
        <v/>
      </c>
      <c r="G332" s="103" t="str">
        <f>IFERROR(VLOOKUP($A332,'LISTADO COMPLETO'!$A$1:$I$1500,7,FALSE),"")</f>
        <v/>
      </c>
      <c r="H332" s="104" t="str">
        <f>IFERROR(VLOOKUP($A332,'LISTADO COMPLETO'!$A$1:$I$1500,8,FALSE),"")</f>
        <v/>
      </c>
    </row>
    <row r="333" spans="1:8" ht="20.100000000000001" customHeight="1">
      <c r="A333" s="101" t="str">
        <f>IF('LISTADO COMPLETO'!T332&gt;0,'LISTADO COMPLETO'!T332,"")</f>
        <v/>
      </c>
      <c r="B333" s="102" t="str">
        <f>IFERROR(VLOOKUP($A333,'LISTADO COMPLETO'!$A$1:$I$1500,2,FALSE),"")</f>
        <v/>
      </c>
      <c r="C333" s="102" t="str">
        <f>IFERROR(VLOOKUP($A333,'LISTADO COMPLETO'!$A$1:$I$1500,3,FALSE),"")</f>
        <v/>
      </c>
      <c r="D333" s="102" t="str">
        <f>IFERROR(VLOOKUP($A333,'LISTADO COMPLETO'!$A$1:$I$1500,4,FALSE),"")</f>
        <v/>
      </c>
      <c r="E333" s="102" t="str">
        <f>IFERROR(VLOOKUP($A333,'LISTADO COMPLETO'!$A$1:$I$1500,5,FALSE),"")</f>
        <v/>
      </c>
      <c r="F333" s="102" t="str">
        <f>IFERROR(VLOOKUP($A333,'LISTADO COMPLETO'!$A$1:$I$1500,6,FALSE),"")</f>
        <v/>
      </c>
      <c r="G333" s="103" t="str">
        <f>IFERROR(VLOOKUP($A333,'LISTADO COMPLETO'!$A$1:$I$1500,7,FALSE),"")</f>
        <v/>
      </c>
      <c r="H333" s="104" t="str">
        <f>IFERROR(VLOOKUP($A333,'LISTADO COMPLETO'!$A$1:$I$1500,8,FALSE),"")</f>
        <v/>
      </c>
    </row>
    <row r="334" spans="1:8" ht="20.100000000000001" customHeight="1">
      <c r="A334" s="101" t="str">
        <f>IF('LISTADO COMPLETO'!T333&gt;0,'LISTADO COMPLETO'!T333,"")</f>
        <v/>
      </c>
      <c r="B334" s="102" t="str">
        <f>IFERROR(VLOOKUP($A334,'LISTADO COMPLETO'!$A$1:$I$1500,2,FALSE),"")</f>
        <v/>
      </c>
      <c r="C334" s="102" t="str">
        <f>IFERROR(VLOOKUP($A334,'LISTADO COMPLETO'!$A$1:$I$1500,3,FALSE),"")</f>
        <v/>
      </c>
      <c r="D334" s="102" t="str">
        <f>IFERROR(VLOOKUP($A334,'LISTADO COMPLETO'!$A$1:$I$1500,4,FALSE),"")</f>
        <v/>
      </c>
      <c r="E334" s="102" t="str">
        <f>IFERROR(VLOOKUP($A334,'LISTADO COMPLETO'!$A$1:$I$1500,5,FALSE),"")</f>
        <v/>
      </c>
      <c r="F334" s="102" t="str">
        <f>IFERROR(VLOOKUP($A334,'LISTADO COMPLETO'!$A$1:$I$1500,6,FALSE),"")</f>
        <v/>
      </c>
      <c r="G334" s="103" t="str">
        <f>IFERROR(VLOOKUP($A334,'LISTADO COMPLETO'!$A$1:$I$1500,7,FALSE),"")</f>
        <v/>
      </c>
      <c r="H334" s="104" t="str">
        <f>IFERROR(VLOOKUP($A334,'LISTADO COMPLETO'!$A$1:$I$1500,8,FALSE),"")</f>
        <v/>
      </c>
    </row>
    <row r="335" spans="1:8" ht="20.100000000000001" customHeight="1">
      <c r="A335" s="101" t="str">
        <f>IF('LISTADO COMPLETO'!T334&gt;0,'LISTADO COMPLETO'!T334,"")</f>
        <v/>
      </c>
      <c r="B335" s="102" t="str">
        <f>IFERROR(VLOOKUP($A335,'LISTADO COMPLETO'!$A$1:$I$1500,2,FALSE),"")</f>
        <v/>
      </c>
      <c r="C335" s="102" t="str">
        <f>IFERROR(VLOOKUP($A335,'LISTADO COMPLETO'!$A$1:$I$1500,3,FALSE),"")</f>
        <v/>
      </c>
      <c r="D335" s="102" t="str">
        <f>IFERROR(VLOOKUP($A335,'LISTADO COMPLETO'!$A$1:$I$1500,4,FALSE),"")</f>
        <v/>
      </c>
      <c r="E335" s="102" t="str">
        <f>IFERROR(VLOOKUP($A335,'LISTADO COMPLETO'!$A$1:$I$1500,5,FALSE),"")</f>
        <v/>
      </c>
      <c r="F335" s="102" t="str">
        <f>IFERROR(VLOOKUP($A335,'LISTADO COMPLETO'!$A$1:$I$1500,6,FALSE),"")</f>
        <v/>
      </c>
      <c r="G335" s="103" t="str">
        <f>IFERROR(VLOOKUP($A335,'LISTADO COMPLETO'!$A$1:$I$1500,7,FALSE),"")</f>
        <v/>
      </c>
      <c r="H335" s="104" t="str">
        <f>IFERROR(VLOOKUP($A335,'LISTADO COMPLETO'!$A$1:$I$1500,8,FALSE),"")</f>
        <v/>
      </c>
    </row>
    <row r="336" spans="1:8" ht="20.100000000000001" customHeight="1">
      <c r="A336" s="101" t="str">
        <f>IF('LISTADO COMPLETO'!T335&gt;0,'LISTADO COMPLETO'!T335,"")</f>
        <v/>
      </c>
      <c r="B336" s="102" t="str">
        <f>IFERROR(VLOOKUP($A336,'LISTADO COMPLETO'!$A$1:$I$1500,2,FALSE),"")</f>
        <v/>
      </c>
      <c r="C336" s="102" t="str">
        <f>IFERROR(VLOOKUP($A336,'LISTADO COMPLETO'!$A$1:$I$1500,3,FALSE),"")</f>
        <v/>
      </c>
      <c r="D336" s="102" t="str">
        <f>IFERROR(VLOOKUP($A336,'LISTADO COMPLETO'!$A$1:$I$1500,4,FALSE),"")</f>
        <v/>
      </c>
      <c r="E336" s="102" t="str">
        <f>IFERROR(VLOOKUP($A336,'LISTADO COMPLETO'!$A$1:$I$1500,5,FALSE),"")</f>
        <v/>
      </c>
      <c r="F336" s="102" t="str">
        <f>IFERROR(VLOOKUP($A336,'LISTADO COMPLETO'!$A$1:$I$1500,6,FALSE),"")</f>
        <v/>
      </c>
      <c r="G336" s="103" t="str">
        <f>IFERROR(VLOOKUP($A336,'LISTADO COMPLETO'!$A$1:$I$1500,7,FALSE),"")</f>
        <v/>
      </c>
      <c r="H336" s="104" t="str">
        <f>IFERROR(VLOOKUP($A336,'LISTADO COMPLETO'!$A$1:$I$1500,8,FALSE),"")</f>
        <v/>
      </c>
    </row>
    <row r="337" spans="1:8" ht="20.100000000000001" customHeight="1">
      <c r="A337" s="101" t="str">
        <f>IF('LISTADO COMPLETO'!T336&gt;0,'LISTADO COMPLETO'!T336,"")</f>
        <v/>
      </c>
      <c r="B337" s="102" t="str">
        <f>IFERROR(VLOOKUP($A337,'LISTADO COMPLETO'!$A$1:$I$1500,2,FALSE),"")</f>
        <v/>
      </c>
      <c r="C337" s="102" t="str">
        <f>IFERROR(VLOOKUP($A337,'LISTADO COMPLETO'!$A$1:$I$1500,3,FALSE),"")</f>
        <v/>
      </c>
      <c r="D337" s="102" t="str">
        <f>IFERROR(VLOOKUP($A337,'LISTADO COMPLETO'!$A$1:$I$1500,4,FALSE),"")</f>
        <v/>
      </c>
      <c r="E337" s="102" t="str">
        <f>IFERROR(VLOOKUP($A337,'LISTADO COMPLETO'!$A$1:$I$1500,5,FALSE),"")</f>
        <v/>
      </c>
      <c r="F337" s="102" t="str">
        <f>IFERROR(VLOOKUP($A337,'LISTADO COMPLETO'!$A$1:$I$1500,6,FALSE),"")</f>
        <v/>
      </c>
      <c r="G337" s="103" t="str">
        <f>IFERROR(VLOOKUP($A337,'LISTADO COMPLETO'!$A$1:$I$1500,7,FALSE),"")</f>
        <v/>
      </c>
      <c r="H337" s="104" t="str">
        <f>IFERROR(VLOOKUP($A337,'LISTADO COMPLETO'!$A$1:$I$1500,8,FALSE),"")</f>
        <v/>
      </c>
    </row>
    <row r="338" spans="1:8" ht="20.100000000000001" customHeight="1">
      <c r="A338" s="101" t="str">
        <f>IF('LISTADO COMPLETO'!T337&gt;0,'LISTADO COMPLETO'!T337,"")</f>
        <v/>
      </c>
      <c r="B338" s="102" t="str">
        <f>IFERROR(VLOOKUP($A338,'LISTADO COMPLETO'!$A$1:$I$1500,2,FALSE),"")</f>
        <v/>
      </c>
      <c r="C338" s="102" t="str">
        <f>IFERROR(VLOOKUP($A338,'LISTADO COMPLETO'!$A$1:$I$1500,3,FALSE),"")</f>
        <v/>
      </c>
      <c r="D338" s="102" t="str">
        <f>IFERROR(VLOOKUP($A338,'LISTADO COMPLETO'!$A$1:$I$1500,4,FALSE),"")</f>
        <v/>
      </c>
      <c r="E338" s="102" t="str">
        <f>IFERROR(VLOOKUP($A338,'LISTADO COMPLETO'!$A$1:$I$1500,5,FALSE),"")</f>
        <v/>
      </c>
      <c r="F338" s="102" t="str">
        <f>IFERROR(VLOOKUP($A338,'LISTADO COMPLETO'!$A$1:$I$1500,6,FALSE),"")</f>
        <v/>
      </c>
      <c r="G338" s="103" t="str">
        <f>IFERROR(VLOOKUP($A338,'LISTADO COMPLETO'!$A$1:$I$1500,7,FALSE),"")</f>
        <v/>
      </c>
      <c r="H338" s="104" t="str">
        <f>IFERROR(VLOOKUP($A338,'LISTADO COMPLETO'!$A$1:$I$1500,8,FALSE),"")</f>
        <v/>
      </c>
    </row>
    <row r="339" spans="1:8" ht="20.100000000000001" customHeight="1">
      <c r="A339" s="101" t="str">
        <f>IF('LISTADO COMPLETO'!T338&gt;0,'LISTADO COMPLETO'!T338,"")</f>
        <v/>
      </c>
      <c r="B339" s="102" t="str">
        <f>IFERROR(VLOOKUP($A339,'LISTADO COMPLETO'!$A$1:$I$1500,2,FALSE),"")</f>
        <v/>
      </c>
      <c r="C339" s="102" t="str">
        <f>IFERROR(VLOOKUP($A339,'LISTADO COMPLETO'!$A$1:$I$1500,3,FALSE),"")</f>
        <v/>
      </c>
      <c r="D339" s="102" t="str">
        <f>IFERROR(VLOOKUP($A339,'LISTADO COMPLETO'!$A$1:$I$1500,4,FALSE),"")</f>
        <v/>
      </c>
      <c r="E339" s="102" t="str">
        <f>IFERROR(VLOOKUP($A339,'LISTADO COMPLETO'!$A$1:$I$1500,5,FALSE),"")</f>
        <v/>
      </c>
      <c r="F339" s="102" t="str">
        <f>IFERROR(VLOOKUP($A339,'LISTADO COMPLETO'!$A$1:$I$1500,6,FALSE),"")</f>
        <v/>
      </c>
      <c r="G339" s="103" t="str">
        <f>IFERROR(VLOOKUP($A339,'LISTADO COMPLETO'!$A$1:$I$1500,7,FALSE),"")</f>
        <v/>
      </c>
      <c r="H339" s="104" t="str">
        <f>IFERROR(VLOOKUP($A339,'LISTADO COMPLETO'!$A$1:$I$1500,8,FALSE),"")</f>
        <v/>
      </c>
    </row>
    <row r="340" spans="1:8" ht="20.100000000000001" customHeight="1">
      <c r="A340" s="101" t="str">
        <f>IF('LISTADO COMPLETO'!T339&gt;0,'LISTADO COMPLETO'!T339,"")</f>
        <v/>
      </c>
      <c r="B340" s="102" t="str">
        <f>IFERROR(VLOOKUP($A340,'LISTADO COMPLETO'!$A$1:$I$1500,2,FALSE),"")</f>
        <v/>
      </c>
      <c r="C340" s="102" t="str">
        <f>IFERROR(VLOOKUP($A340,'LISTADO COMPLETO'!$A$1:$I$1500,3,FALSE),"")</f>
        <v/>
      </c>
      <c r="D340" s="102" t="str">
        <f>IFERROR(VLOOKUP($A340,'LISTADO COMPLETO'!$A$1:$I$1500,4,FALSE),"")</f>
        <v/>
      </c>
      <c r="E340" s="102" t="str">
        <f>IFERROR(VLOOKUP($A340,'LISTADO COMPLETO'!$A$1:$I$1500,5,FALSE),"")</f>
        <v/>
      </c>
      <c r="F340" s="102" t="str">
        <f>IFERROR(VLOOKUP($A340,'LISTADO COMPLETO'!$A$1:$I$1500,6,FALSE),"")</f>
        <v/>
      </c>
      <c r="G340" s="103" t="str">
        <f>IFERROR(VLOOKUP($A340,'LISTADO COMPLETO'!$A$1:$I$1500,7,FALSE),"")</f>
        <v/>
      </c>
      <c r="H340" s="104" t="str">
        <f>IFERROR(VLOOKUP($A340,'LISTADO COMPLETO'!$A$1:$I$1500,8,FALSE),"")</f>
        <v/>
      </c>
    </row>
    <row r="341" spans="1:8" ht="20.100000000000001" customHeight="1">
      <c r="A341" s="101" t="str">
        <f>IF('LISTADO COMPLETO'!T340&gt;0,'LISTADO COMPLETO'!T340,"")</f>
        <v/>
      </c>
      <c r="B341" s="102" t="str">
        <f>IFERROR(VLOOKUP($A341,'LISTADO COMPLETO'!$A$1:$I$1500,2,FALSE),"")</f>
        <v/>
      </c>
      <c r="C341" s="102" t="str">
        <f>IFERROR(VLOOKUP($A341,'LISTADO COMPLETO'!$A$1:$I$1500,3,FALSE),"")</f>
        <v/>
      </c>
      <c r="D341" s="102" t="str">
        <f>IFERROR(VLOOKUP($A341,'LISTADO COMPLETO'!$A$1:$I$1500,4,FALSE),"")</f>
        <v/>
      </c>
      <c r="E341" s="102" t="str">
        <f>IFERROR(VLOOKUP($A341,'LISTADO COMPLETO'!$A$1:$I$1500,5,FALSE),"")</f>
        <v/>
      </c>
      <c r="F341" s="102" t="str">
        <f>IFERROR(VLOOKUP($A341,'LISTADO COMPLETO'!$A$1:$I$1500,6,FALSE),"")</f>
        <v/>
      </c>
      <c r="G341" s="103" t="str">
        <f>IFERROR(VLOOKUP($A341,'LISTADO COMPLETO'!$A$1:$I$1500,7,FALSE),"")</f>
        <v/>
      </c>
      <c r="H341" s="104" t="str">
        <f>IFERROR(VLOOKUP($A341,'LISTADO COMPLETO'!$A$1:$I$1500,8,FALSE),"")</f>
        <v/>
      </c>
    </row>
    <row r="342" spans="1:8" ht="20.100000000000001" customHeight="1">
      <c r="A342" s="101" t="str">
        <f>IF('LISTADO COMPLETO'!T341&gt;0,'LISTADO COMPLETO'!T341,"")</f>
        <v/>
      </c>
      <c r="B342" s="102" t="str">
        <f>IFERROR(VLOOKUP($A342,'LISTADO COMPLETO'!$A$1:$I$1500,2,FALSE),"")</f>
        <v/>
      </c>
      <c r="C342" s="102" t="str">
        <f>IFERROR(VLOOKUP($A342,'LISTADO COMPLETO'!$A$1:$I$1500,3,FALSE),"")</f>
        <v/>
      </c>
      <c r="D342" s="102" t="str">
        <f>IFERROR(VLOOKUP($A342,'LISTADO COMPLETO'!$A$1:$I$1500,4,FALSE),"")</f>
        <v/>
      </c>
      <c r="E342" s="102" t="str">
        <f>IFERROR(VLOOKUP($A342,'LISTADO COMPLETO'!$A$1:$I$1500,5,FALSE),"")</f>
        <v/>
      </c>
      <c r="F342" s="102" t="str">
        <f>IFERROR(VLOOKUP($A342,'LISTADO COMPLETO'!$A$1:$I$1500,6,FALSE),"")</f>
        <v/>
      </c>
      <c r="G342" s="103" t="str">
        <f>IFERROR(VLOOKUP($A342,'LISTADO COMPLETO'!$A$1:$I$1500,7,FALSE),"")</f>
        <v/>
      </c>
      <c r="H342" s="104" t="str">
        <f>IFERROR(VLOOKUP($A342,'LISTADO COMPLETO'!$A$1:$I$1500,8,FALSE),"")</f>
        <v/>
      </c>
    </row>
    <row r="343" spans="1:8" ht="20.100000000000001" customHeight="1">
      <c r="A343" s="101" t="str">
        <f>IF('LISTADO COMPLETO'!T342&gt;0,'LISTADO COMPLETO'!T342,"")</f>
        <v/>
      </c>
      <c r="B343" s="102" t="str">
        <f>IFERROR(VLOOKUP($A343,'LISTADO COMPLETO'!$A$1:$I$1500,2,FALSE),"")</f>
        <v/>
      </c>
      <c r="C343" s="102" t="str">
        <f>IFERROR(VLOOKUP($A343,'LISTADO COMPLETO'!$A$1:$I$1500,3,FALSE),"")</f>
        <v/>
      </c>
      <c r="D343" s="102" t="str">
        <f>IFERROR(VLOOKUP($A343,'LISTADO COMPLETO'!$A$1:$I$1500,4,FALSE),"")</f>
        <v/>
      </c>
      <c r="E343" s="102" t="str">
        <f>IFERROR(VLOOKUP($A343,'LISTADO COMPLETO'!$A$1:$I$1500,5,FALSE),"")</f>
        <v/>
      </c>
      <c r="F343" s="102" t="str">
        <f>IFERROR(VLOOKUP($A343,'LISTADO COMPLETO'!$A$1:$I$1500,6,FALSE),"")</f>
        <v/>
      </c>
      <c r="G343" s="103" t="str">
        <f>IFERROR(VLOOKUP($A343,'LISTADO COMPLETO'!$A$1:$I$1500,7,FALSE),"")</f>
        <v/>
      </c>
      <c r="H343" s="104" t="str">
        <f>IFERROR(VLOOKUP($A343,'LISTADO COMPLETO'!$A$1:$I$1500,8,FALSE),"")</f>
        <v/>
      </c>
    </row>
    <row r="344" spans="1:8" ht="20.100000000000001" customHeight="1">
      <c r="A344" s="101" t="str">
        <f>IF('LISTADO COMPLETO'!T343&gt;0,'LISTADO COMPLETO'!T343,"")</f>
        <v/>
      </c>
      <c r="B344" s="102" t="str">
        <f>IFERROR(VLOOKUP($A344,'LISTADO COMPLETO'!$A$1:$I$1500,2,FALSE),"")</f>
        <v/>
      </c>
      <c r="C344" s="102" t="str">
        <f>IFERROR(VLOOKUP($A344,'LISTADO COMPLETO'!$A$1:$I$1500,3,FALSE),"")</f>
        <v/>
      </c>
      <c r="D344" s="102" t="str">
        <f>IFERROR(VLOOKUP($A344,'LISTADO COMPLETO'!$A$1:$I$1500,4,FALSE),"")</f>
        <v/>
      </c>
      <c r="E344" s="102" t="str">
        <f>IFERROR(VLOOKUP($A344,'LISTADO COMPLETO'!$A$1:$I$1500,5,FALSE),"")</f>
        <v/>
      </c>
      <c r="F344" s="102" t="str">
        <f>IFERROR(VLOOKUP($A344,'LISTADO COMPLETO'!$A$1:$I$1500,6,FALSE),"")</f>
        <v/>
      </c>
      <c r="G344" s="103" t="str">
        <f>IFERROR(VLOOKUP($A344,'LISTADO COMPLETO'!$A$1:$I$1500,7,FALSE),"")</f>
        <v/>
      </c>
      <c r="H344" s="104" t="str">
        <f>IFERROR(VLOOKUP($A344,'LISTADO COMPLETO'!$A$1:$I$1500,8,FALSE),"")</f>
        <v/>
      </c>
    </row>
    <row r="345" spans="1:8" ht="20.100000000000001" customHeight="1">
      <c r="A345" s="101" t="str">
        <f>IF('LISTADO COMPLETO'!T344&gt;0,'LISTADO COMPLETO'!T344,"")</f>
        <v/>
      </c>
      <c r="B345" s="102" t="str">
        <f>IFERROR(VLOOKUP($A345,'LISTADO COMPLETO'!$A$1:$I$1500,2,FALSE),"")</f>
        <v/>
      </c>
      <c r="C345" s="102" t="str">
        <f>IFERROR(VLOOKUP($A345,'LISTADO COMPLETO'!$A$1:$I$1500,3,FALSE),"")</f>
        <v/>
      </c>
      <c r="D345" s="102" t="str">
        <f>IFERROR(VLOOKUP($A345,'LISTADO COMPLETO'!$A$1:$I$1500,4,FALSE),"")</f>
        <v/>
      </c>
      <c r="E345" s="102" t="str">
        <f>IFERROR(VLOOKUP($A345,'LISTADO COMPLETO'!$A$1:$I$1500,5,FALSE),"")</f>
        <v/>
      </c>
      <c r="F345" s="102" t="str">
        <f>IFERROR(VLOOKUP($A345,'LISTADO COMPLETO'!$A$1:$I$1500,6,FALSE),"")</f>
        <v/>
      </c>
      <c r="G345" s="103" t="str">
        <f>IFERROR(VLOOKUP($A345,'LISTADO COMPLETO'!$A$1:$I$1500,7,FALSE),"")</f>
        <v/>
      </c>
      <c r="H345" s="104" t="str">
        <f>IFERROR(VLOOKUP($A345,'LISTADO COMPLETO'!$A$1:$I$1500,8,FALSE),"")</f>
        <v/>
      </c>
    </row>
    <row r="346" spans="1:8" ht="20.100000000000001" customHeight="1">
      <c r="A346" s="101" t="str">
        <f>IF('LISTADO COMPLETO'!T345&gt;0,'LISTADO COMPLETO'!T345,"")</f>
        <v/>
      </c>
      <c r="B346" s="102" t="str">
        <f>IFERROR(VLOOKUP($A346,'LISTADO COMPLETO'!$A$1:$I$1500,2,FALSE),"")</f>
        <v/>
      </c>
      <c r="C346" s="102" t="str">
        <f>IFERROR(VLOOKUP($A346,'LISTADO COMPLETO'!$A$1:$I$1500,3,FALSE),"")</f>
        <v/>
      </c>
      <c r="D346" s="102" t="str">
        <f>IFERROR(VLOOKUP($A346,'LISTADO COMPLETO'!$A$1:$I$1500,4,FALSE),"")</f>
        <v/>
      </c>
      <c r="E346" s="102" t="str">
        <f>IFERROR(VLOOKUP($A346,'LISTADO COMPLETO'!$A$1:$I$1500,5,FALSE),"")</f>
        <v/>
      </c>
      <c r="F346" s="102" t="str">
        <f>IFERROR(VLOOKUP($A346,'LISTADO COMPLETO'!$A$1:$I$1500,6,FALSE),"")</f>
        <v/>
      </c>
      <c r="G346" s="103" t="str">
        <f>IFERROR(VLOOKUP($A346,'LISTADO COMPLETO'!$A$1:$I$1500,7,FALSE),"")</f>
        <v/>
      </c>
      <c r="H346" s="104" t="str">
        <f>IFERROR(VLOOKUP($A346,'LISTADO COMPLETO'!$A$1:$I$1500,8,FALSE),"")</f>
        <v/>
      </c>
    </row>
    <row r="347" spans="1:8" ht="20.100000000000001" customHeight="1">
      <c r="A347" s="101" t="str">
        <f>IF('LISTADO COMPLETO'!T346&gt;0,'LISTADO COMPLETO'!T346,"")</f>
        <v/>
      </c>
      <c r="B347" s="102" t="str">
        <f>IFERROR(VLOOKUP($A347,'LISTADO COMPLETO'!$A$1:$I$1500,2,FALSE),"")</f>
        <v/>
      </c>
      <c r="C347" s="102" t="str">
        <f>IFERROR(VLOOKUP($A347,'LISTADO COMPLETO'!$A$1:$I$1500,3,FALSE),"")</f>
        <v/>
      </c>
      <c r="D347" s="102" t="str">
        <f>IFERROR(VLOOKUP($A347,'LISTADO COMPLETO'!$A$1:$I$1500,4,FALSE),"")</f>
        <v/>
      </c>
      <c r="E347" s="102" t="str">
        <f>IFERROR(VLOOKUP($A347,'LISTADO COMPLETO'!$A$1:$I$1500,5,FALSE),"")</f>
        <v/>
      </c>
      <c r="F347" s="102" t="str">
        <f>IFERROR(VLOOKUP($A347,'LISTADO COMPLETO'!$A$1:$I$1500,6,FALSE),"")</f>
        <v/>
      </c>
      <c r="G347" s="103" t="str">
        <f>IFERROR(VLOOKUP($A347,'LISTADO COMPLETO'!$A$1:$I$1500,7,FALSE),"")</f>
        <v/>
      </c>
      <c r="H347" s="104" t="str">
        <f>IFERROR(VLOOKUP($A347,'LISTADO COMPLETO'!$A$1:$I$1500,8,FALSE),"")</f>
        <v/>
      </c>
    </row>
    <row r="348" spans="1:8" ht="20.100000000000001" customHeight="1">
      <c r="A348" s="101" t="str">
        <f>IF('LISTADO COMPLETO'!T347&gt;0,'LISTADO COMPLETO'!T347,"")</f>
        <v/>
      </c>
      <c r="B348" s="102" t="str">
        <f>IFERROR(VLOOKUP($A348,'LISTADO COMPLETO'!$A$1:$I$1500,2,FALSE),"")</f>
        <v/>
      </c>
      <c r="C348" s="102" t="str">
        <f>IFERROR(VLOOKUP($A348,'LISTADO COMPLETO'!$A$1:$I$1500,3,FALSE),"")</f>
        <v/>
      </c>
      <c r="D348" s="102" t="str">
        <f>IFERROR(VLOOKUP($A348,'LISTADO COMPLETO'!$A$1:$I$1500,4,FALSE),"")</f>
        <v/>
      </c>
      <c r="E348" s="102" t="str">
        <f>IFERROR(VLOOKUP($A348,'LISTADO COMPLETO'!$A$1:$I$1500,5,FALSE),"")</f>
        <v/>
      </c>
      <c r="F348" s="102" t="str">
        <f>IFERROR(VLOOKUP($A348,'LISTADO COMPLETO'!$A$1:$I$1500,6,FALSE),"")</f>
        <v/>
      </c>
      <c r="G348" s="103" t="str">
        <f>IFERROR(VLOOKUP($A348,'LISTADO COMPLETO'!$A$1:$I$1500,7,FALSE),"")</f>
        <v/>
      </c>
      <c r="H348" s="104" t="str">
        <f>IFERROR(VLOOKUP($A348,'LISTADO COMPLETO'!$A$1:$I$1500,8,FALSE),"")</f>
        <v/>
      </c>
    </row>
    <row r="349" spans="1:8" ht="20.100000000000001" customHeight="1">
      <c r="A349" s="101" t="str">
        <f>IF('LISTADO COMPLETO'!T348&gt;0,'LISTADO COMPLETO'!T348,"")</f>
        <v/>
      </c>
      <c r="B349" s="102" t="str">
        <f>IFERROR(VLOOKUP($A349,'LISTADO COMPLETO'!$A$1:$I$1500,2,FALSE),"")</f>
        <v/>
      </c>
      <c r="C349" s="102" t="str">
        <f>IFERROR(VLOOKUP($A349,'LISTADO COMPLETO'!$A$1:$I$1500,3,FALSE),"")</f>
        <v/>
      </c>
      <c r="D349" s="102" t="str">
        <f>IFERROR(VLOOKUP($A349,'LISTADO COMPLETO'!$A$1:$I$1500,4,FALSE),"")</f>
        <v/>
      </c>
      <c r="E349" s="102" t="str">
        <f>IFERROR(VLOOKUP($A349,'LISTADO COMPLETO'!$A$1:$I$1500,5,FALSE),"")</f>
        <v/>
      </c>
      <c r="F349" s="102" t="str">
        <f>IFERROR(VLOOKUP($A349,'LISTADO COMPLETO'!$A$1:$I$1500,6,FALSE),"")</f>
        <v/>
      </c>
      <c r="G349" s="103" t="str">
        <f>IFERROR(VLOOKUP($A349,'LISTADO COMPLETO'!$A$1:$I$1500,7,FALSE),"")</f>
        <v/>
      </c>
      <c r="H349" s="104" t="str">
        <f>IFERROR(VLOOKUP($A349,'LISTADO COMPLETO'!$A$1:$I$1500,8,FALSE),"")</f>
        <v/>
      </c>
    </row>
    <row r="350" spans="1:8" ht="20.100000000000001" customHeight="1">
      <c r="A350" s="101" t="str">
        <f>IF('LISTADO COMPLETO'!T349&gt;0,'LISTADO COMPLETO'!T349,"")</f>
        <v/>
      </c>
      <c r="B350" s="102" t="str">
        <f>IFERROR(VLOOKUP($A350,'LISTADO COMPLETO'!$A$1:$I$1500,2,FALSE),"")</f>
        <v/>
      </c>
      <c r="C350" s="102" t="str">
        <f>IFERROR(VLOOKUP($A350,'LISTADO COMPLETO'!$A$1:$I$1500,3,FALSE),"")</f>
        <v/>
      </c>
      <c r="D350" s="102" t="str">
        <f>IFERROR(VLOOKUP($A350,'LISTADO COMPLETO'!$A$1:$I$1500,4,FALSE),"")</f>
        <v/>
      </c>
      <c r="E350" s="102" t="str">
        <f>IFERROR(VLOOKUP($A350,'LISTADO COMPLETO'!$A$1:$I$1500,5,FALSE),"")</f>
        <v/>
      </c>
      <c r="F350" s="102" t="str">
        <f>IFERROR(VLOOKUP($A350,'LISTADO COMPLETO'!$A$1:$I$1500,6,FALSE),"")</f>
        <v/>
      </c>
      <c r="G350" s="103" t="str">
        <f>IFERROR(VLOOKUP($A350,'LISTADO COMPLETO'!$A$1:$I$1500,7,FALSE),"")</f>
        <v/>
      </c>
      <c r="H350" s="104" t="str">
        <f>IFERROR(VLOOKUP($A350,'LISTADO COMPLETO'!$A$1:$I$1500,8,FALSE),"")</f>
        <v/>
      </c>
    </row>
    <row r="351" spans="1:8" ht="20.100000000000001" customHeight="1">
      <c r="A351" s="101" t="str">
        <f>IF('LISTADO COMPLETO'!T350&gt;0,'LISTADO COMPLETO'!T350,"")</f>
        <v/>
      </c>
      <c r="B351" s="102" t="str">
        <f>IFERROR(VLOOKUP($A351,'LISTADO COMPLETO'!$A$1:$I$1500,2,FALSE),"")</f>
        <v/>
      </c>
      <c r="C351" s="102" t="str">
        <f>IFERROR(VLOOKUP($A351,'LISTADO COMPLETO'!$A$1:$I$1500,3,FALSE),"")</f>
        <v/>
      </c>
      <c r="D351" s="102" t="str">
        <f>IFERROR(VLOOKUP($A351,'LISTADO COMPLETO'!$A$1:$I$1500,4,FALSE),"")</f>
        <v/>
      </c>
      <c r="E351" s="102" t="str">
        <f>IFERROR(VLOOKUP($A351,'LISTADO COMPLETO'!$A$1:$I$1500,5,FALSE),"")</f>
        <v/>
      </c>
      <c r="F351" s="102" t="str">
        <f>IFERROR(VLOOKUP($A351,'LISTADO COMPLETO'!$A$1:$I$1500,6,FALSE),"")</f>
        <v/>
      </c>
      <c r="G351" s="103" t="str">
        <f>IFERROR(VLOOKUP($A351,'LISTADO COMPLETO'!$A$1:$I$1500,7,FALSE),"")</f>
        <v/>
      </c>
      <c r="H351" s="104" t="str">
        <f>IFERROR(VLOOKUP($A351,'LISTADO COMPLETO'!$A$1:$I$1500,8,FALSE),"")</f>
        <v/>
      </c>
    </row>
    <row r="352" spans="1:8" ht="20.100000000000001" customHeight="1">
      <c r="A352" s="101" t="str">
        <f>IF('LISTADO COMPLETO'!T351&gt;0,'LISTADO COMPLETO'!T351,"")</f>
        <v/>
      </c>
      <c r="B352" s="102" t="str">
        <f>IFERROR(VLOOKUP($A352,'LISTADO COMPLETO'!$A$1:$I$1500,2,FALSE),"")</f>
        <v/>
      </c>
      <c r="C352" s="102" t="str">
        <f>IFERROR(VLOOKUP($A352,'LISTADO COMPLETO'!$A$1:$I$1500,3,FALSE),"")</f>
        <v/>
      </c>
      <c r="D352" s="102" t="str">
        <f>IFERROR(VLOOKUP($A352,'LISTADO COMPLETO'!$A$1:$I$1500,4,FALSE),"")</f>
        <v/>
      </c>
      <c r="E352" s="102" t="str">
        <f>IFERROR(VLOOKUP($A352,'LISTADO COMPLETO'!$A$1:$I$1500,5,FALSE),"")</f>
        <v/>
      </c>
      <c r="F352" s="102" t="str">
        <f>IFERROR(VLOOKUP($A352,'LISTADO COMPLETO'!$A$1:$I$1500,6,FALSE),"")</f>
        <v/>
      </c>
      <c r="G352" s="103" t="str">
        <f>IFERROR(VLOOKUP($A352,'LISTADO COMPLETO'!$A$1:$I$1500,7,FALSE),"")</f>
        <v/>
      </c>
      <c r="H352" s="104" t="str">
        <f>IFERROR(VLOOKUP($A352,'LISTADO COMPLETO'!$A$1:$I$1500,8,FALSE),"")</f>
        <v/>
      </c>
    </row>
    <row r="353" spans="1:8" ht="20.100000000000001" customHeight="1">
      <c r="A353" s="101" t="str">
        <f>IF('LISTADO COMPLETO'!T352&gt;0,'LISTADO COMPLETO'!T352,"")</f>
        <v/>
      </c>
      <c r="B353" s="102" t="str">
        <f>IFERROR(VLOOKUP($A353,'LISTADO COMPLETO'!$A$1:$I$1500,2,FALSE),"")</f>
        <v/>
      </c>
      <c r="C353" s="102" t="str">
        <f>IFERROR(VLOOKUP($A353,'LISTADO COMPLETO'!$A$1:$I$1500,3,FALSE),"")</f>
        <v/>
      </c>
      <c r="D353" s="102" t="str">
        <f>IFERROR(VLOOKUP($A353,'LISTADO COMPLETO'!$A$1:$I$1500,4,FALSE),"")</f>
        <v/>
      </c>
      <c r="E353" s="102" t="str">
        <f>IFERROR(VLOOKUP($A353,'LISTADO COMPLETO'!$A$1:$I$1500,5,FALSE),"")</f>
        <v/>
      </c>
      <c r="F353" s="102" t="str">
        <f>IFERROR(VLOOKUP($A353,'LISTADO COMPLETO'!$A$1:$I$1500,6,FALSE),"")</f>
        <v/>
      </c>
      <c r="G353" s="103" t="str">
        <f>IFERROR(VLOOKUP($A353,'LISTADO COMPLETO'!$A$1:$I$1500,7,FALSE),"")</f>
        <v/>
      </c>
      <c r="H353" s="104" t="str">
        <f>IFERROR(VLOOKUP($A353,'LISTADO COMPLETO'!$A$1:$I$1500,8,FALSE),"")</f>
        <v/>
      </c>
    </row>
    <row r="354" spans="1:8" ht="20.100000000000001" customHeight="1">
      <c r="A354" s="101" t="str">
        <f>IF('LISTADO COMPLETO'!T353&gt;0,'LISTADO COMPLETO'!T353,"")</f>
        <v/>
      </c>
      <c r="B354" s="102" t="str">
        <f>IFERROR(VLOOKUP($A354,'LISTADO COMPLETO'!$A$1:$I$1500,2,FALSE),"")</f>
        <v/>
      </c>
      <c r="C354" s="102" t="str">
        <f>IFERROR(VLOOKUP($A354,'LISTADO COMPLETO'!$A$1:$I$1500,3,FALSE),"")</f>
        <v/>
      </c>
      <c r="D354" s="102" t="str">
        <f>IFERROR(VLOOKUP($A354,'LISTADO COMPLETO'!$A$1:$I$1500,4,FALSE),"")</f>
        <v/>
      </c>
      <c r="E354" s="102" t="str">
        <f>IFERROR(VLOOKUP($A354,'LISTADO COMPLETO'!$A$1:$I$1500,5,FALSE),"")</f>
        <v/>
      </c>
      <c r="F354" s="102" t="str">
        <f>IFERROR(VLOOKUP($A354,'LISTADO COMPLETO'!$A$1:$I$1500,6,FALSE),"")</f>
        <v/>
      </c>
      <c r="G354" s="103" t="str">
        <f>IFERROR(VLOOKUP($A354,'LISTADO COMPLETO'!$A$1:$I$1500,7,FALSE),"")</f>
        <v/>
      </c>
      <c r="H354" s="104" t="str">
        <f>IFERROR(VLOOKUP($A354,'LISTADO COMPLETO'!$A$1:$I$1500,8,FALSE),"")</f>
        <v/>
      </c>
    </row>
    <row r="355" spans="1:8" ht="20.100000000000001" customHeight="1">
      <c r="A355" s="101" t="str">
        <f>IF('LISTADO COMPLETO'!T354&gt;0,'LISTADO COMPLETO'!T354,"")</f>
        <v/>
      </c>
      <c r="B355" s="102" t="str">
        <f>IFERROR(VLOOKUP($A355,'LISTADO COMPLETO'!$A$1:$I$1500,2,FALSE),"")</f>
        <v/>
      </c>
      <c r="C355" s="102" t="str">
        <f>IFERROR(VLOOKUP($A355,'LISTADO COMPLETO'!$A$1:$I$1500,3,FALSE),"")</f>
        <v/>
      </c>
      <c r="D355" s="102" t="str">
        <f>IFERROR(VLOOKUP($A355,'LISTADO COMPLETO'!$A$1:$I$1500,4,FALSE),"")</f>
        <v/>
      </c>
      <c r="E355" s="102" t="str">
        <f>IFERROR(VLOOKUP($A355,'LISTADO COMPLETO'!$A$1:$I$1500,5,FALSE),"")</f>
        <v/>
      </c>
      <c r="F355" s="102" t="str">
        <f>IFERROR(VLOOKUP($A355,'LISTADO COMPLETO'!$A$1:$I$1500,6,FALSE),"")</f>
        <v/>
      </c>
      <c r="G355" s="103" t="str">
        <f>IFERROR(VLOOKUP($A355,'LISTADO COMPLETO'!$A$1:$I$1500,7,FALSE),"")</f>
        <v/>
      </c>
      <c r="H355" s="104" t="str">
        <f>IFERROR(VLOOKUP($A355,'LISTADO COMPLETO'!$A$1:$I$1500,8,FALSE),"")</f>
        <v/>
      </c>
    </row>
    <row r="356" spans="1:8" ht="20.100000000000001" customHeight="1">
      <c r="A356" s="101" t="str">
        <f>IF('LISTADO COMPLETO'!T355&gt;0,'LISTADO COMPLETO'!T355,"")</f>
        <v/>
      </c>
      <c r="B356" s="102" t="str">
        <f>IFERROR(VLOOKUP($A356,'LISTADO COMPLETO'!$A$1:$I$1500,2,FALSE),"")</f>
        <v/>
      </c>
      <c r="C356" s="102" t="str">
        <f>IFERROR(VLOOKUP($A356,'LISTADO COMPLETO'!$A$1:$I$1500,3,FALSE),"")</f>
        <v/>
      </c>
      <c r="D356" s="102" t="str">
        <f>IFERROR(VLOOKUP($A356,'LISTADO COMPLETO'!$A$1:$I$1500,4,FALSE),"")</f>
        <v/>
      </c>
      <c r="E356" s="102" t="str">
        <f>IFERROR(VLOOKUP($A356,'LISTADO COMPLETO'!$A$1:$I$1500,5,FALSE),"")</f>
        <v/>
      </c>
      <c r="F356" s="102" t="str">
        <f>IFERROR(VLOOKUP($A356,'LISTADO COMPLETO'!$A$1:$I$1500,6,FALSE),"")</f>
        <v/>
      </c>
      <c r="G356" s="103" t="str">
        <f>IFERROR(VLOOKUP($A356,'LISTADO COMPLETO'!$A$1:$I$1500,7,FALSE),"")</f>
        <v/>
      </c>
      <c r="H356" s="104" t="str">
        <f>IFERROR(VLOOKUP($A356,'LISTADO COMPLETO'!$A$1:$I$1500,8,FALSE),"")</f>
        <v/>
      </c>
    </row>
    <row r="357" spans="1:8" ht="20.100000000000001" customHeight="1">
      <c r="A357" s="101" t="str">
        <f>IF('LISTADO COMPLETO'!T356&gt;0,'LISTADO COMPLETO'!T356,"")</f>
        <v/>
      </c>
      <c r="B357" s="102" t="str">
        <f>IFERROR(VLOOKUP($A357,'LISTADO COMPLETO'!$A$1:$I$1500,2,FALSE),"")</f>
        <v/>
      </c>
      <c r="C357" s="102" t="str">
        <f>IFERROR(VLOOKUP($A357,'LISTADO COMPLETO'!$A$1:$I$1500,3,FALSE),"")</f>
        <v/>
      </c>
      <c r="D357" s="102" t="str">
        <f>IFERROR(VLOOKUP($A357,'LISTADO COMPLETO'!$A$1:$I$1500,4,FALSE),"")</f>
        <v/>
      </c>
      <c r="E357" s="102" t="str">
        <f>IFERROR(VLOOKUP($A357,'LISTADO COMPLETO'!$A$1:$I$1500,5,FALSE),"")</f>
        <v/>
      </c>
      <c r="F357" s="102" t="str">
        <f>IFERROR(VLOOKUP($A357,'LISTADO COMPLETO'!$A$1:$I$1500,6,FALSE),"")</f>
        <v/>
      </c>
      <c r="G357" s="103" t="str">
        <f>IFERROR(VLOOKUP($A357,'LISTADO COMPLETO'!$A$1:$I$1500,7,FALSE),"")</f>
        <v/>
      </c>
      <c r="H357" s="104" t="str">
        <f>IFERROR(VLOOKUP($A357,'LISTADO COMPLETO'!$A$1:$I$1500,8,FALSE),"")</f>
        <v/>
      </c>
    </row>
    <row r="358" spans="1:8" ht="20.100000000000001" customHeight="1">
      <c r="A358" s="101" t="str">
        <f>IF('LISTADO COMPLETO'!T357&gt;0,'LISTADO COMPLETO'!T357,"")</f>
        <v/>
      </c>
      <c r="B358" s="102" t="str">
        <f>IFERROR(VLOOKUP($A358,'LISTADO COMPLETO'!$A$1:$I$1500,2,FALSE),"")</f>
        <v/>
      </c>
      <c r="C358" s="102" t="str">
        <f>IFERROR(VLOOKUP($A358,'LISTADO COMPLETO'!$A$1:$I$1500,3,FALSE),"")</f>
        <v/>
      </c>
      <c r="D358" s="102" t="str">
        <f>IFERROR(VLOOKUP($A358,'LISTADO COMPLETO'!$A$1:$I$1500,4,FALSE),"")</f>
        <v/>
      </c>
      <c r="E358" s="102" t="str">
        <f>IFERROR(VLOOKUP($A358,'LISTADO COMPLETO'!$A$1:$I$1500,5,FALSE),"")</f>
        <v/>
      </c>
      <c r="F358" s="102" t="str">
        <f>IFERROR(VLOOKUP($A358,'LISTADO COMPLETO'!$A$1:$I$1500,6,FALSE),"")</f>
        <v/>
      </c>
      <c r="G358" s="103" t="str">
        <f>IFERROR(VLOOKUP($A358,'LISTADO COMPLETO'!$A$1:$I$1500,7,FALSE),"")</f>
        <v/>
      </c>
      <c r="H358" s="104" t="str">
        <f>IFERROR(VLOOKUP($A358,'LISTADO COMPLETO'!$A$1:$I$1500,8,FALSE),"")</f>
        <v/>
      </c>
    </row>
    <row r="359" spans="1:8" ht="20.100000000000001" customHeight="1">
      <c r="A359" s="101" t="str">
        <f>IF('LISTADO COMPLETO'!T358&gt;0,'LISTADO COMPLETO'!T358,"")</f>
        <v/>
      </c>
      <c r="B359" s="102" t="str">
        <f>IFERROR(VLOOKUP($A359,'LISTADO COMPLETO'!$A$1:$I$1500,2,FALSE),"")</f>
        <v/>
      </c>
      <c r="C359" s="102" t="str">
        <f>IFERROR(VLOOKUP($A359,'LISTADO COMPLETO'!$A$1:$I$1500,3,FALSE),"")</f>
        <v/>
      </c>
      <c r="D359" s="102" t="str">
        <f>IFERROR(VLOOKUP($A359,'LISTADO COMPLETO'!$A$1:$I$1500,4,FALSE),"")</f>
        <v/>
      </c>
      <c r="E359" s="102" t="str">
        <f>IFERROR(VLOOKUP($A359,'LISTADO COMPLETO'!$A$1:$I$1500,5,FALSE),"")</f>
        <v/>
      </c>
      <c r="F359" s="102" t="str">
        <f>IFERROR(VLOOKUP($A359,'LISTADO COMPLETO'!$A$1:$I$1500,6,FALSE),"")</f>
        <v/>
      </c>
      <c r="G359" s="103" t="str">
        <f>IFERROR(VLOOKUP($A359,'LISTADO COMPLETO'!$A$1:$I$1500,7,FALSE),"")</f>
        <v/>
      </c>
      <c r="H359" s="104" t="str">
        <f>IFERROR(VLOOKUP($A359,'LISTADO COMPLETO'!$A$1:$I$1500,8,FALSE),"")</f>
        <v/>
      </c>
    </row>
    <row r="360" spans="1:8" ht="20.100000000000001" customHeight="1">
      <c r="A360" s="101" t="str">
        <f>IF('LISTADO COMPLETO'!T359&gt;0,'LISTADO COMPLETO'!T359,"")</f>
        <v/>
      </c>
      <c r="B360" s="102" t="str">
        <f>IFERROR(VLOOKUP($A360,'LISTADO COMPLETO'!$A$1:$I$1500,2,FALSE),"")</f>
        <v/>
      </c>
      <c r="C360" s="102" t="str">
        <f>IFERROR(VLOOKUP($A360,'LISTADO COMPLETO'!$A$1:$I$1500,3,FALSE),"")</f>
        <v/>
      </c>
      <c r="D360" s="102" t="str">
        <f>IFERROR(VLOOKUP($A360,'LISTADO COMPLETO'!$A$1:$I$1500,4,FALSE),"")</f>
        <v/>
      </c>
      <c r="E360" s="102" t="str">
        <f>IFERROR(VLOOKUP($A360,'LISTADO COMPLETO'!$A$1:$I$1500,5,FALSE),"")</f>
        <v/>
      </c>
      <c r="F360" s="102" t="str">
        <f>IFERROR(VLOOKUP($A360,'LISTADO COMPLETO'!$A$1:$I$1500,6,FALSE),"")</f>
        <v/>
      </c>
      <c r="G360" s="103" t="str">
        <f>IFERROR(VLOOKUP($A360,'LISTADO COMPLETO'!$A$1:$I$1500,7,FALSE),"")</f>
        <v/>
      </c>
      <c r="H360" s="104" t="str">
        <f>IFERROR(VLOOKUP($A360,'LISTADO COMPLETO'!$A$1:$I$1500,8,FALSE),"")</f>
        <v/>
      </c>
    </row>
    <row r="361" spans="1:8" ht="20.100000000000001" customHeight="1">
      <c r="A361" s="101" t="str">
        <f>IF('LISTADO COMPLETO'!T360&gt;0,'LISTADO COMPLETO'!T360,"")</f>
        <v/>
      </c>
      <c r="B361" s="102" t="str">
        <f>IFERROR(VLOOKUP($A361,'LISTADO COMPLETO'!$A$1:$I$1500,2,FALSE),"")</f>
        <v/>
      </c>
      <c r="C361" s="102" t="str">
        <f>IFERROR(VLOOKUP($A361,'LISTADO COMPLETO'!$A$1:$I$1500,3,FALSE),"")</f>
        <v/>
      </c>
      <c r="D361" s="102" t="str">
        <f>IFERROR(VLOOKUP($A361,'LISTADO COMPLETO'!$A$1:$I$1500,4,FALSE),"")</f>
        <v/>
      </c>
      <c r="E361" s="102" t="str">
        <f>IFERROR(VLOOKUP($A361,'LISTADO COMPLETO'!$A$1:$I$1500,5,FALSE),"")</f>
        <v/>
      </c>
      <c r="F361" s="102" t="str">
        <f>IFERROR(VLOOKUP($A361,'LISTADO COMPLETO'!$A$1:$I$1500,6,FALSE),"")</f>
        <v/>
      </c>
      <c r="G361" s="103" t="str">
        <f>IFERROR(VLOOKUP($A361,'LISTADO COMPLETO'!$A$1:$I$1500,7,FALSE),"")</f>
        <v/>
      </c>
      <c r="H361" s="104" t="str">
        <f>IFERROR(VLOOKUP($A361,'LISTADO COMPLETO'!$A$1:$I$1500,8,FALSE),"")</f>
        <v/>
      </c>
    </row>
    <row r="362" spans="1:8" ht="20.100000000000001" customHeight="1">
      <c r="A362" s="101" t="str">
        <f>IF('LISTADO COMPLETO'!T361&gt;0,'LISTADO COMPLETO'!T361,"")</f>
        <v/>
      </c>
      <c r="B362" s="102" t="str">
        <f>IFERROR(VLOOKUP($A362,'LISTADO COMPLETO'!$A$1:$I$1500,2,FALSE),"")</f>
        <v/>
      </c>
      <c r="C362" s="102" t="str">
        <f>IFERROR(VLOOKUP($A362,'LISTADO COMPLETO'!$A$1:$I$1500,3,FALSE),"")</f>
        <v/>
      </c>
      <c r="D362" s="102" t="str">
        <f>IFERROR(VLOOKUP($A362,'LISTADO COMPLETO'!$A$1:$I$1500,4,FALSE),"")</f>
        <v/>
      </c>
      <c r="E362" s="102" t="str">
        <f>IFERROR(VLOOKUP($A362,'LISTADO COMPLETO'!$A$1:$I$1500,5,FALSE),"")</f>
        <v/>
      </c>
      <c r="F362" s="102" t="str">
        <f>IFERROR(VLOOKUP($A362,'LISTADO COMPLETO'!$A$1:$I$1500,6,FALSE),"")</f>
        <v/>
      </c>
      <c r="G362" s="103" t="str">
        <f>IFERROR(VLOOKUP($A362,'LISTADO COMPLETO'!$A$1:$I$1500,7,FALSE),"")</f>
        <v/>
      </c>
      <c r="H362" s="104" t="str">
        <f>IFERROR(VLOOKUP($A362,'LISTADO COMPLETO'!$A$1:$I$1500,8,FALSE),"")</f>
        <v/>
      </c>
    </row>
    <row r="363" spans="1:8" ht="20.100000000000001" customHeight="1">
      <c r="A363" s="101" t="str">
        <f>IF('LISTADO COMPLETO'!T362&gt;0,'LISTADO COMPLETO'!T362,"")</f>
        <v/>
      </c>
      <c r="B363" s="102" t="str">
        <f>IFERROR(VLOOKUP($A363,'LISTADO COMPLETO'!$A$1:$I$1500,2,FALSE),"")</f>
        <v/>
      </c>
      <c r="C363" s="102" t="str">
        <f>IFERROR(VLOOKUP($A363,'LISTADO COMPLETO'!$A$1:$I$1500,3,FALSE),"")</f>
        <v/>
      </c>
      <c r="D363" s="102" t="str">
        <f>IFERROR(VLOOKUP($A363,'LISTADO COMPLETO'!$A$1:$I$1500,4,FALSE),"")</f>
        <v/>
      </c>
      <c r="E363" s="102" t="str">
        <f>IFERROR(VLOOKUP($A363,'LISTADO COMPLETO'!$A$1:$I$1500,5,FALSE),"")</f>
        <v/>
      </c>
      <c r="F363" s="102" t="str">
        <f>IFERROR(VLOOKUP($A363,'LISTADO COMPLETO'!$A$1:$I$1500,6,FALSE),"")</f>
        <v/>
      </c>
      <c r="G363" s="103" t="str">
        <f>IFERROR(VLOOKUP($A363,'LISTADO COMPLETO'!$A$1:$I$1500,7,FALSE),"")</f>
        <v/>
      </c>
      <c r="H363" s="104" t="str">
        <f>IFERROR(VLOOKUP($A363,'LISTADO COMPLETO'!$A$1:$I$1500,8,FALSE),"")</f>
        <v/>
      </c>
    </row>
    <row r="364" spans="1:8" ht="20.100000000000001" customHeight="1">
      <c r="A364" s="101" t="str">
        <f>IF('LISTADO COMPLETO'!T363&gt;0,'LISTADO COMPLETO'!T363,"")</f>
        <v/>
      </c>
      <c r="B364" s="102" t="str">
        <f>IFERROR(VLOOKUP($A364,'LISTADO COMPLETO'!$A$1:$I$1500,2,FALSE),"")</f>
        <v/>
      </c>
      <c r="C364" s="102" t="str">
        <f>IFERROR(VLOOKUP($A364,'LISTADO COMPLETO'!$A$1:$I$1500,3,FALSE),"")</f>
        <v/>
      </c>
      <c r="D364" s="102" t="str">
        <f>IFERROR(VLOOKUP($A364,'LISTADO COMPLETO'!$A$1:$I$1500,4,FALSE),"")</f>
        <v/>
      </c>
      <c r="E364" s="102" t="str">
        <f>IFERROR(VLOOKUP($A364,'LISTADO COMPLETO'!$A$1:$I$1500,5,FALSE),"")</f>
        <v/>
      </c>
      <c r="F364" s="102" t="str">
        <f>IFERROR(VLOOKUP($A364,'LISTADO COMPLETO'!$A$1:$I$1500,6,FALSE),"")</f>
        <v/>
      </c>
      <c r="G364" s="103" t="str">
        <f>IFERROR(VLOOKUP($A364,'LISTADO COMPLETO'!$A$1:$I$1500,7,FALSE),"")</f>
        <v/>
      </c>
      <c r="H364" s="104" t="str">
        <f>IFERROR(VLOOKUP($A364,'LISTADO COMPLETO'!$A$1:$I$1500,8,FALSE),"")</f>
        <v/>
      </c>
    </row>
    <row r="365" spans="1:8" ht="20.100000000000001" customHeight="1">
      <c r="A365" s="101" t="str">
        <f>IF('LISTADO COMPLETO'!T364&gt;0,'LISTADO COMPLETO'!T364,"")</f>
        <v/>
      </c>
      <c r="B365" s="102" t="str">
        <f>IFERROR(VLOOKUP($A365,'LISTADO COMPLETO'!$A$1:$I$1500,2,FALSE),"")</f>
        <v/>
      </c>
      <c r="C365" s="102" t="str">
        <f>IFERROR(VLOOKUP($A365,'LISTADO COMPLETO'!$A$1:$I$1500,3,FALSE),"")</f>
        <v/>
      </c>
      <c r="D365" s="102" t="str">
        <f>IFERROR(VLOOKUP($A365,'LISTADO COMPLETO'!$A$1:$I$1500,4,FALSE),"")</f>
        <v/>
      </c>
      <c r="E365" s="102" t="str">
        <f>IFERROR(VLOOKUP($A365,'LISTADO COMPLETO'!$A$1:$I$1500,5,FALSE),"")</f>
        <v/>
      </c>
      <c r="F365" s="102" t="str">
        <f>IFERROR(VLOOKUP($A365,'LISTADO COMPLETO'!$A$1:$I$1500,6,FALSE),"")</f>
        <v/>
      </c>
      <c r="G365" s="103" t="str">
        <f>IFERROR(VLOOKUP($A365,'LISTADO COMPLETO'!$A$1:$I$1500,7,FALSE),"")</f>
        <v/>
      </c>
      <c r="H365" s="104" t="str">
        <f>IFERROR(VLOOKUP($A365,'LISTADO COMPLETO'!$A$1:$I$1500,8,FALSE),"")</f>
        <v/>
      </c>
    </row>
    <row r="366" spans="1:8" ht="20.100000000000001" customHeight="1">
      <c r="A366" s="101" t="str">
        <f>IF('LISTADO COMPLETO'!T365&gt;0,'LISTADO COMPLETO'!T365,"")</f>
        <v/>
      </c>
      <c r="B366" s="102" t="str">
        <f>IFERROR(VLOOKUP($A366,'LISTADO COMPLETO'!$A$1:$I$1500,2,FALSE),"")</f>
        <v/>
      </c>
      <c r="C366" s="102" t="str">
        <f>IFERROR(VLOOKUP($A366,'LISTADO COMPLETO'!$A$1:$I$1500,3,FALSE),"")</f>
        <v/>
      </c>
      <c r="D366" s="102" t="str">
        <f>IFERROR(VLOOKUP($A366,'LISTADO COMPLETO'!$A$1:$I$1500,4,FALSE),"")</f>
        <v/>
      </c>
      <c r="E366" s="102" t="str">
        <f>IFERROR(VLOOKUP($A366,'LISTADO COMPLETO'!$A$1:$I$1500,5,FALSE),"")</f>
        <v/>
      </c>
      <c r="F366" s="102" t="str">
        <f>IFERROR(VLOOKUP($A366,'LISTADO COMPLETO'!$A$1:$I$1500,6,FALSE),"")</f>
        <v/>
      </c>
      <c r="G366" s="103" t="str">
        <f>IFERROR(VLOOKUP($A366,'LISTADO COMPLETO'!$A$1:$I$1500,7,FALSE),"")</f>
        <v/>
      </c>
      <c r="H366" s="104" t="str">
        <f>IFERROR(VLOOKUP($A366,'LISTADO COMPLETO'!$A$1:$I$1500,8,FALSE),"")</f>
        <v/>
      </c>
    </row>
    <row r="367" spans="1:8" ht="20.100000000000001" customHeight="1">
      <c r="A367" s="101" t="str">
        <f>IF('LISTADO COMPLETO'!T366&gt;0,'LISTADO COMPLETO'!T366,"")</f>
        <v/>
      </c>
      <c r="B367" s="102" t="str">
        <f>IFERROR(VLOOKUP($A367,'LISTADO COMPLETO'!$A$1:$I$1500,2,FALSE),"")</f>
        <v/>
      </c>
      <c r="C367" s="102" t="str">
        <f>IFERROR(VLOOKUP($A367,'LISTADO COMPLETO'!$A$1:$I$1500,3,FALSE),"")</f>
        <v/>
      </c>
      <c r="D367" s="102" t="str">
        <f>IFERROR(VLOOKUP($A367,'LISTADO COMPLETO'!$A$1:$I$1500,4,FALSE),"")</f>
        <v/>
      </c>
      <c r="E367" s="102" t="str">
        <f>IFERROR(VLOOKUP($A367,'LISTADO COMPLETO'!$A$1:$I$1500,5,FALSE),"")</f>
        <v/>
      </c>
      <c r="F367" s="102" t="str">
        <f>IFERROR(VLOOKUP($A367,'LISTADO COMPLETO'!$A$1:$I$1500,6,FALSE),"")</f>
        <v/>
      </c>
      <c r="G367" s="103" t="str">
        <f>IFERROR(VLOOKUP($A367,'LISTADO COMPLETO'!$A$1:$I$1500,7,FALSE),"")</f>
        <v/>
      </c>
      <c r="H367" s="104" t="str">
        <f>IFERROR(VLOOKUP($A367,'LISTADO COMPLETO'!$A$1:$I$1500,8,FALSE),"")</f>
        <v/>
      </c>
    </row>
    <row r="368" spans="1:8" ht="20.100000000000001" customHeight="1">
      <c r="A368" s="101" t="str">
        <f>IF('LISTADO COMPLETO'!T367&gt;0,'LISTADO COMPLETO'!T367,"")</f>
        <v/>
      </c>
      <c r="B368" s="102" t="str">
        <f>IFERROR(VLOOKUP($A368,'LISTADO COMPLETO'!$A$1:$I$1500,2,FALSE),"")</f>
        <v/>
      </c>
      <c r="C368" s="102" t="str">
        <f>IFERROR(VLOOKUP($A368,'LISTADO COMPLETO'!$A$1:$I$1500,3,FALSE),"")</f>
        <v/>
      </c>
      <c r="D368" s="102" t="str">
        <f>IFERROR(VLOOKUP($A368,'LISTADO COMPLETO'!$A$1:$I$1500,4,FALSE),"")</f>
        <v/>
      </c>
      <c r="E368" s="102" t="str">
        <f>IFERROR(VLOOKUP($A368,'LISTADO COMPLETO'!$A$1:$I$1500,5,FALSE),"")</f>
        <v/>
      </c>
      <c r="F368" s="102" t="str">
        <f>IFERROR(VLOOKUP($A368,'LISTADO COMPLETO'!$A$1:$I$1500,6,FALSE),"")</f>
        <v/>
      </c>
      <c r="G368" s="103" t="str">
        <f>IFERROR(VLOOKUP($A368,'LISTADO COMPLETO'!$A$1:$I$1500,7,FALSE),"")</f>
        <v/>
      </c>
      <c r="H368" s="104" t="str">
        <f>IFERROR(VLOOKUP($A368,'LISTADO COMPLETO'!$A$1:$I$1500,8,FALSE),"")</f>
        <v/>
      </c>
    </row>
    <row r="369" spans="1:8" ht="20.100000000000001" customHeight="1">
      <c r="A369" s="101" t="str">
        <f>IF('LISTADO COMPLETO'!T368&gt;0,'LISTADO COMPLETO'!T368,"")</f>
        <v/>
      </c>
      <c r="B369" s="102" t="str">
        <f>IFERROR(VLOOKUP($A369,'LISTADO COMPLETO'!$A$1:$I$1500,2,FALSE),"")</f>
        <v/>
      </c>
      <c r="C369" s="102" t="str">
        <f>IFERROR(VLOOKUP($A369,'LISTADO COMPLETO'!$A$1:$I$1500,3,FALSE),"")</f>
        <v/>
      </c>
      <c r="D369" s="102" t="str">
        <f>IFERROR(VLOOKUP($A369,'LISTADO COMPLETO'!$A$1:$I$1500,4,FALSE),"")</f>
        <v/>
      </c>
      <c r="E369" s="102" t="str">
        <f>IFERROR(VLOOKUP($A369,'LISTADO COMPLETO'!$A$1:$I$1500,5,FALSE),"")</f>
        <v/>
      </c>
      <c r="F369" s="102" t="str">
        <f>IFERROR(VLOOKUP($A369,'LISTADO COMPLETO'!$A$1:$I$1500,6,FALSE),"")</f>
        <v/>
      </c>
      <c r="G369" s="103" t="str">
        <f>IFERROR(VLOOKUP($A369,'LISTADO COMPLETO'!$A$1:$I$1500,7,FALSE),"")</f>
        <v/>
      </c>
      <c r="H369" s="104" t="str">
        <f>IFERROR(VLOOKUP($A369,'LISTADO COMPLETO'!$A$1:$I$1500,8,FALSE),"")</f>
        <v/>
      </c>
    </row>
    <row r="370" spans="1:8" ht="20.100000000000001" customHeight="1">
      <c r="A370" s="101" t="str">
        <f>IF('LISTADO COMPLETO'!T369&gt;0,'LISTADO COMPLETO'!T369,"")</f>
        <v/>
      </c>
      <c r="B370" s="102" t="str">
        <f>IFERROR(VLOOKUP($A370,'LISTADO COMPLETO'!$A$1:$I$1500,2,FALSE),"")</f>
        <v/>
      </c>
      <c r="C370" s="102" t="str">
        <f>IFERROR(VLOOKUP($A370,'LISTADO COMPLETO'!$A$1:$I$1500,3,FALSE),"")</f>
        <v/>
      </c>
      <c r="D370" s="102" t="str">
        <f>IFERROR(VLOOKUP($A370,'LISTADO COMPLETO'!$A$1:$I$1500,4,FALSE),"")</f>
        <v/>
      </c>
      <c r="E370" s="102" t="str">
        <f>IFERROR(VLOOKUP($A370,'LISTADO COMPLETO'!$A$1:$I$1500,5,FALSE),"")</f>
        <v/>
      </c>
      <c r="F370" s="102" t="str">
        <f>IFERROR(VLOOKUP($A370,'LISTADO COMPLETO'!$A$1:$I$1500,6,FALSE),"")</f>
        <v/>
      </c>
      <c r="G370" s="103" t="str">
        <f>IFERROR(VLOOKUP($A370,'LISTADO COMPLETO'!$A$1:$I$1500,7,FALSE),"")</f>
        <v/>
      </c>
      <c r="H370" s="104" t="str">
        <f>IFERROR(VLOOKUP($A370,'LISTADO COMPLETO'!$A$1:$I$1500,8,FALSE),"")</f>
        <v/>
      </c>
    </row>
    <row r="371" spans="1:8" ht="20.100000000000001" customHeight="1">
      <c r="A371" s="101" t="str">
        <f>IF('LISTADO COMPLETO'!T370&gt;0,'LISTADO COMPLETO'!T370,"")</f>
        <v/>
      </c>
      <c r="B371" s="102" t="str">
        <f>IFERROR(VLOOKUP($A371,'LISTADO COMPLETO'!$A$1:$I$1500,2,FALSE),"")</f>
        <v/>
      </c>
      <c r="C371" s="102" t="str">
        <f>IFERROR(VLOOKUP($A371,'LISTADO COMPLETO'!$A$1:$I$1500,3,FALSE),"")</f>
        <v/>
      </c>
      <c r="D371" s="102" t="str">
        <f>IFERROR(VLOOKUP($A371,'LISTADO COMPLETO'!$A$1:$I$1500,4,FALSE),"")</f>
        <v/>
      </c>
      <c r="E371" s="102" t="str">
        <f>IFERROR(VLOOKUP($A371,'LISTADO COMPLETO'!$A$1:$I$1500,5,FALSE),"")</f>
        <v/>
      </c>
      <c r="F371" s="102" t="str">
        <f>IFERROR(VLOOKUP($A371,'LISTADO COMPLETO'!$A$1:$I$1500,6,FALSE),"")</f>
        <v/>
      </c>
      <c r="G371" s="103" t="str">
        <f>IFERROR(VLOOKUP($A371,'LISTADO COMPLETO'!$A$1:$I$1500,7,FALSE),"")</f>
        <v/>
      </c>
      <c r="H371" s="104" t="str">
        <f>IFERROR(VLOOKUP($A371,'LISTADO COMPLETO'!$A$1:$I$1500,8,FALSE),"")</f>
        <v/>
      </c>
    </row>
    <row r="372" spans="1:8" ht="20.100000000000001" customHeight="1">
      <c r="A372" s="101" t="str">
        <f>IF('LISTADO COMPLETO'!T371&gt;0,'LISTADO COMPLETO'!T371,"")</f>
        <v/>
      </c>
      <c r="B372" s="102" t="str">
        <f>IFERROR(VLOOKUP($A372,'LISTADO COMPLETO'!$A$1:$I$1500,2,FALSE),"")</f>
        <v/>
      </c>
      <c r="C372" s="102" t="str">
        <f>IFERROR(VLOOKUP($A372,'LISTADO COMPLETO'!$A$1:$I$1500,3,FALSE),"")</f>
        <v/>
      </c>
      <c r="D372" s="102" t="str">
        <f>IFERROR(VLOOKUP($A372,'LISTADO COMPLETO'!$A$1:$I$1500,4,FALSE),"")</f>
        <v/>
      </c>
      <c r="E372" s="102" t="str">
        <f>IFERROR(VLOOKUP($A372,'LISTADO COMPLETO'!$A$1:$I$1500,5,FALSE),"")</f>
        <v/>
      </c>
      <c r="F372" s="102" t="str">
        <f>IFERROR(VLOOKUP($A372,'LISTADO COMPLETO'!$A$1:$I$1500,6,FALSE),"")</f>
        <v/>
      </c>
      <c r="G372" s="103" t="str">
        <f>IFERROR(VLOOKUP($A372,'LISTADO COMPLETO'!$A$1:$I$1500,7,FALSE),"")</f>
        <v/>
      </c>
      <c r="H372" s="104" t="str">
        <f>IFERROR(VLOOKUP($A372,'LISTADO COMPLETO'!$A$1:$I$1500,8,FALSE),"")</f>
        <v/>
      </c>
    </row>
    <row r="373" spans="1:8" ht="20.100000000000001" customHeight="1">
      <c r="A373" s="101" t="str">
        <f>IF('LISTADO COMPLETO'!T372&gt;0,'LISTADO COMPLETO'!T372,"")</f>
        <v/>
      </c>
      <c r="B373" s="102" t="str">
        <f>IFERROR(VLOOKUP($A373,'LISTADO COMPLETO'!$A$1:$I$1500,2,FALSE),"")</f>
        <v/>
      </c>
      <c r="C373" s="102" t="str">
        <f>IFERROR(VLOOKUP($A373,'LISTADO COMPLETO'!$A$1:$I$1500,3,FALSE),"")</f>
        <v/>
      </c>
      <c r="D373" s="102" t="str">
        <f>IFERROR(VLOOKUP($A373,'LISTADO COMPLETO'!$A$1:$I$1500,4,FALSE),"")</f>
        <v/>
      </c>
      <c r="E373" s="102" t="str">
        <f>IFERROR(VLOOKUP($A373,'LISTADO COMPLETO'!$A$1:$I$1500,5,FALSE),"")</f>
        <v/>
      </c>
      <c r="F373" s="102" t="str">
        <f>IFERROR(VLOOKUP($A373,'LISTADO COMPLETO'!$A$1:$I$1500,6,FALSE),"")</f>
        <v/>
      </c>
      <c r="G373" s="103" t="str">
        <f>IFERROR(VLOOKUP($A373,'LISTADO COMPLETO'!$A$1:$I$1500,7,FALSE),"")</f>
        <v/>
      </c>
      <c r="H373" s="104" t="str">
        <f>IFERROR(VLOOKUP($A373,'LISTADO COMPLETO'!$A$1:$I$1500,8,FALSE),"")</f>
        <v/>
      </c>
    </row>
    <row r="374" spans="1:8" ht="20.100000000000001" customHeight="1">
      <c r="A374" s="101" t="str">
        <f>IF('LISTADO COMPLETO'!T373&gt;0,'LISTADO COMPLETO'!T373,"")</f>
        <v/>
      </c>
      <c r="B374" s="102" t="str">
        <f>IFERROR(VLOOKUP($A374,'LISTADO COMPLETO'!$A$1:$I$1500,2,FALSE),"")</f>
        <v/>
      </c>
      <c r="C374" s="102" t="str">
        <f>IFERROR(VLOOKUP($A374,'LISTADO COMPLETO'!$A$1:$I$1500,3,FALSE),"")</f>
        <v/>
      </c>
      <c r="D374" s="102" t="str">
        <f>IFERROR(VLOOKUP($A374,'LISTADO COMPLETO'!$A$1:$I$1500,4,FALSE),"")</f>
        <v/>
      </c>
      <c r="E374" s="102" t="str">
        <f>IFERROR(VLOOKUP($A374,'LISTADO COMPLETO'!$A$1:$I$1500,5,FALSE),"")</f>
        <v/>
      </c>
      <c r="F374" s="102" t="str">
        <f>IFERROR(VLOOKUP($A374,'LISTADO COMPLETO'!$A$1:$I$1500,6,FALSE),"")</f>
        <v/>
      </c>
      <c r="G374" s="103" t="str">
        <f>IFERROR(VLOOKUP($A374,'LISTADO COMPLETO'!$A$1:$I$1500,7,FALSE),"")</f>
        <v/>
      </c>
      <c r="H374" s="104" t="str">
        <f>IFERROR(VLOOKUP($A374,'LISTADO COMPLETO'!$A$1:$I$1500,8,FALSE),"")</f>
        <v/>
      </c>
    </row>
    <row r="375" spans="1:8" ht="20.100000000000001" customHeight="1">
      <c r="A375" s="101" t="str">
        <f>IF('LISTADO COMPLETO'!T374&gt;0,'LISTADO COMPLETO'!T374,"")</f>
        <v/>
      </c>
      <c r="B375" s="102" t="str">
        <f>IFERROR(VLOOKUP($A375,'LISTADO COMPLETO'!$A$1:$I$1500,2,FALSE),"")</f>
        <v/>
      </c>
      <c r="C375" s="102" t="str">
        <f>IFERROR(VLOOKUP($A375,'LISTADO COMPLETO'!$A$1:$I$1500,3,FALSE),"")</f>
        <v/>
      </c>
      <c r="D375" s="102" t="str">
        <f>IFERROR(VLOOKUP($A375,'LISTADO COMPLETO'!$A$1:$I$1500,4,FALSE),"")</f>
        <v/>
      </c>
      <c r="E375" s="102" t="str">
        <f>IFERROR(VLOOKUP($A375,'LISTADO COMPLETO'!$A$1:$I$1500,5,FALSE),"")</f>
        <v/>
      </c>
      <c r="F375" s="102" t="str">
        <f>IFERROR(VLOOKUP($A375,'LISTADO COMPLETO'!$A$1:$I$1500,6,FALSE),"")</f>
        <v/>
      </c>
      <c r="G375" s="103" t="str">
        <f>IFERROR(VLOOKUP($A375,'LISTADO COMPLETO'!$A$1:$I$1500,7,FALSE),"")</f>
        <v/>
      </c>
      <c r="H375" s="104" t="str">
        <f>IFERROR(VLOOKUP($A375,'LISTADO COMPLETO'!$A$1:$I$1500,8,FALSE),"")</f>
        <v/>
      </c>
    </row>
    <row r="376" spans="1:8" ht="20.100000000000001" customHeight="1">
      <c r="A376" s="101" t="str">
        <f>IF('LISTADO COMPLETO'!T375&gt;0,'LISTADO COMPLETO'!T375,"")</f>
        <v/>
      </c>
      <c r="B376" s="102" t="str">
        <f>IFERROR(VLOOKUP($A376,'LISTADO COMPLETO'!$A$1:$I$1500,2,FALSE),"")</f>
        <v/>
      </c>
      <c r="C376" s="102" t="str">
        <f>IFERROR(VLOOKUP($A376,'LISTADO COMPLETO'!$A$1:$I$1500,3,FALSE),"")</f>
        <v/>
      </c>
      <c r="D376" s="102" t="str">
        <f>IFERROR(VLOOKUP($A376,'LISTADO COMPLETO'!$A$1:$I$1500,4,FALSE),"")</f>
        <v/>
      </c>
      <c r="E376" s="102" t="str">
        <f>IFERROR(VLOOKUP($A376,'LISTADO COMPLETO'!$A$1:$I$1500,5,FALSE),"")</f>
        <v/>
      </c>
      <c r="F376" s="102" t="str">
        <f>IFERROR(VLOOKUP($A376,'LISTADO COMPLETO'!$A$1:$I$1500,6,FALSE),"")</f>
        <v/>
      </c>
      <c r="G376" s="103" t="str">
        <f>IFERROR(VLOOKUP($A376,'LISTADO COMPLETO'!$A$1:$I$1500,7,FALSE),"")</f>
        <v/>
      </c>
      <c r="H376" s="104" t="str">
        <f>IFERROR(VLOOKUP($A376,'LISTADO COMPLETO'!$A$1:$I$1500,8,FALSE),"")</f>
        <v/>
      </c>
    </row>
    <row r="377" spans="1:8" ht="20.100000000000001" customHeight="1">
      <c r="A377" s="101" t="str">
        <f>IF('LISTADO COMPLETO'!T376&gt;0,'LISTADO COMPLETO'!T376,"")</f>
        <v/>
      </c>
      <c r="B377" s="102" t="str">
        <f>IFERROR(VLOOKUP($A377,'LISTADO COMPLETO'!$A$1:$I$1500,2,FALSE),"")</f>
        <v/>
      </c>
      <c r="C377" s="102" t="str">
        <f>IFERROR(VLOOKUP($A377,'LISTADO COMPLETO'!$A$1:$I$1500,3,FALSE),"")</f>
        <v/>
      </c>
      <c r="D377" s="102" t="str">
        <f>IFERROR(VLOOKUP($A377,'LISTADO COMPLETO'!$A$1:$I$1500,4,FALSE),"")</f>
        <v/>
      </c>
      <c r="E377" s="102" t="str">
        <f>IFERROR(VLOOKUP($A377,'LISTADO COMPLETO'!$A$1:$I$1500,5,FALSE),"")</f>
        <v/>
      </c>
      <c r="F377" s="102" t="str">
        <f>IFERROR(VLOOKUP($A377,'LISTADO COMPLETO'!$A$1:$I$1500,6,FALSE),"")</f>
        <v/>
      </c>
      <c r="G377" s="103" t="str">
        <f>IFERROR(VLOOKUP($A377,'LISTADO COMPLETO'!$A$1:$I$1500,7,FALSE),"")</f>
        <v/>
      </c>
      <c r="H377" s="104" t="str">
        <f>IFERROR(VLOOKUP($A377,'LISTADO COMPLETO'!$A$1:$I$1500,8,FALSE),"")</f>
        <v/>
      </c>
    </row>
    <row r="378" spans="1:8" ht="20.100000000000001" customHeight="1">
      <c r="A378" s="101" t="str">
        <f>IF('LISTADO COMPLETO'!T377&gt;0,'LISTADO COMPLETO'!T377,"")</f>
        <v/>
      </c>
      <c r="B378" s="102" t="str">
        <f>IFERROR(VLOOKUP($A378,'LISTADO COMPLETO'!$A$1:$I$1500,2,FALSE),"")</f>
        <v/>
      </c>
      <c r="C378" s="102" t="str">
        <f>IFERROR(VLOOKUP($A378,'LISTADO COMPLETO'!$A$1:$I$1500,3,FALSE),"")</f>
        <v/>
      </c>
      <c r="D378" s="102" t="str">
        <f>IFERROR(VLOOKUP($A378,'LISTADO COMPLETO'!$A$1:$I$1500,4,FALSE),"")</f>
        <v/>
      </c>
      <c r="E378" s="102" t="str">
        <f>IFERROR(VLOOKUP($A378,'LISTADO COMPLETO'!$A$1:$I$1500,5,FALSE),"")</f>
        <v/>
      </c>
      <c r="F378" s="102" t="str">
        <f>IFERROR(VLOOKUP($A378,'LISTADO COMPLETO'!$A$1:$I$1500,6,FALSE),"")</f>
        <v/>
      </c>
      <c r="G378" s="103" t="str">
        <f>IFERROR(VLOOKUP($A378,'LISTADO COMPLETO'!$A$1:$I$1500,7,FALSE),"")</f>
        <v/>
      </c>
      <c r="H378" s="104" t="str">
        <f>IFERROR(VLOOKUP($A378,'LISTADO COMPLETO'!$A$1:$I$1500,8,FALSE),"")</f>
        <v/>
      </c>
    </row>
    <row r="379" spans="1:8" ht="20.100000000000001" customHeight="1">
      <c r="A379" s="101" t="str">
        <f>IF('LISTADO COMPLETO'!T378&gt;0,'LISTADO COMPLETO'!T378,"")</f>
        <v/>
      </c>
      <c r="B379" s="102" t="str">
        <f>IFERROR(VLOOKUP($A379,'LISTADO COMPLETO'!$A$1:$I$1500,2,FALSE),"")</f>
        <v/>
      </c>
      <c r="C379" s="102" t="str">
        <f>IFERROR(VLOOKUP($A379,'LISTADO COMPLETO'!$A$1:$I$1500,3,FALSE),"")</f>
        <v/>
      </c>
      <c r="D379" s="102" t="str">
        <f>IFERROR(VLOOKUP($A379,'LISTADO COMPLETO'!$A$1:$I$1500,4,FALSE),"")</f>
        <v/>
      </c>
      <c r="E379" s="102" t="str">
        <f>IFERROR(VLOOKUP($A379,'LISTADO COMPLETO'!$A$1:$I$1500,5,FALSE),"")</f>
        <v/>
      </c>
      <c r="F379" s="102" t="str">
        <f>IFERROR(VLOOKUP($A379,'LISTADO COMPLETO'!$A$1:$I$1500,6,FALSE),"")</f>
        <v/>
      </c>
      <c r="G379" s="103" t="str">
        <f>IFERROR(VLOOKUP($A379,'LISTADO COMPLETO'!$A$1:$I$1500,7,FALSE),"")</f>
        <v/>
      </c>
      <c r="H379" s="104" t="str">
        <f>IFERROR(VLOOKUP($A379,'LISTADO COMPLETO'!$A$1:$I$1500,8,FALSE),"")</f>
        <v/>
      </c>
    </row>
    <row r="380" spans="1:8" ht="20.100000000000001" customHeight="1">
      <c r="A380" s="101" t="str">
        <f>IF('LISTADO COMPLETO'!T379&gt;0,'LISTADO COMPLETO'!T379,"")</f>
        <v/>
      </c>
      <c r="B380" s="102" t="str">
        <f>IFERROR(VLOOKUP($A380,'LISTADO COMPLETO'!$A$1:$I$1500,2,FALSE),"")</f>
        <v/>
      </c>
      <c r="C380" s="102" t="str">
        <f>IFERROR(VLOOKUP($A380,'LISTADO COMPLETO'!$A$1:$I$1500,3,FALSE),"")</f>
        <v/>
      </c>
      <c r="D380" s="102" t="str">
        <f>IFERROR(VLOOKUP($A380,'LISTADO COMPLETO'!$A$1:$I$1500,4,FALSE),"")</f>
        <v/>
      </c>
      <c r="E380" s="102" t="str">
        <f>IFERROR(VLOOKUP($A380,'LISTADO COMPLETO'!$A$1:$I$1500,5,FALSE),"")</f>
        <v/>
      </c>
      <c r="F380" s="102" t="str">
        <f>IFERROR(VLOOKUP($A380,'LISTADO COMPLETO'!$A$1:$I$1500,6,FALSE),"")</f>
        <v/>
      </c>
      <c r="G380" s="103" t="str">
        <f>IFERROR(VLOOKUP($A380,'LISTADO COMPLETO'!$A$1:$I$1500,7,FALSE),"")</f>
        <v/>
      </c>
      <c r="H380" s="104" t="str">
        <f>IFERROR(VLOOKUP($A380,'LISTADO COMPLETO'!$A$1:$I$1500,8,FALSE),"")</f>
        <v/>
      </c>
    </row>
    <row r="381" spans="1:8" ht="20.100000000000001" customHeight="1">
      <c r="A381" s="101" t="str">
        <f>IF('LISTADO COMPLETO'!T380&gt;0,'LISTADO COMPLETO'!T380,"")</f>
        <v/>
      </c>
      <c r="B381" s="102" t="str">
        <f>IFERROR(VLOOKUP($A381,'LISTADO COMPLETO'!$A$1:$I$1500,2,FALSE),"")</f>
        <v/>
      </c>
      <c r="C381" s="102" t="str">
        <f>IFERROR(VLOOKUP($A381,'LISTADO COMPLETO'!$A$1:$I$1500,3,FALSE),"")</f>
        <v/>
      </c>
      <c r="D381" s="102" t="str">
        <f>IFERROR(VLOOKUP($A381,'LISTADO COMPLETO'!$A$1:$I$1500,4,FALSE),"")</f>
        <v/>
      </c>
      <c r="E381" s="102" t="str">
        <f>IFERROR(VLOOKUP($A381,'LISTADO COMPLETO'!$A$1:$I$1500,5,FALSE),"")</f>
        <v/>
      </c>
      <c r="F381" s="102" t="str">
        <f>IFERROR(VLOOKUP($A381,'LISTADO COMPLETO'!$A$1:$I$1500,6,FALSE),"")</f>
        <v/>
      </c>
      <c r="G381" s="103" t="str">
        <f>IFERROR(VLOOKUP($A381,'LISTADO COMPLETO'!$A$1:$I$1500,7,FALSE),"")</f>
        <v/>
      </c>
      <c r="H381" s="104" t="str">
        <f>IFERROR(VLOOKUP($A381,'LISTADO COMPLETO'!$A$1:$I$1500,8,FALSE),"")</f>
        <v/>
      </c>
    </row>
    <row r="382" spans="1:8" ht="20.100000000000001" customHeight="1">
      <c r="A382" s="101" t="str">
        <f>IF('LISTADO COMPLETO'!T381&gt;0,'LISTADO COMPLETO'!T381,"")</f>
        <v/>
      </c>
      <c r="B382" s="102" t="str">
        <f>IFERROR(VLOOKUP($A382,'LISTADO COMPLETO'!$A$1:$I$1500,2,FALSE),"")</f>
        <v/>
      </c>
      <c r="C382" s="102" t="str">
        <f>IFERROR(VLOOKUP($A382,'LISTADO COMPLETO'!$A$1:$I$1500,3,FALSE),"")</f>
        <v/>
      </c>
      <c r="D382" s="102" t="str">
        <f>IFERROR(VLOOKUP($A382,'LISTADO COMPLETO'!$A$1:$I$1500,4,FALSE),"")</f>
        <v/>
      </c>
      <c r="E382" s="102" t="str">
        <f>IFERROR(VLOOKUP($A382,'LISTADO COMPLETO'!$A$1:$I$1500,5,FALSE),"")</f>
        <v/>
      </c>
      <c r="F382" s="102" t="str">
        <f>IFERROR(VLOOKUP($A382,'LISTADO COMPLETO'!$A$1:$I$1500,6,FALSE),"")</f>
        <v/>
      </c>
      <c r="G382" s="103" t="str">
        <f>IFERROR(VLOOKUP($A382,'LISTADO COMPLETO'!$A$1:$I$1500,7,FALSE),"")</f>
        <v/>
      </c>
      <c r="H382" s="104" t="str">
        <f>IFERROR(VLOOKUP($A382,'LISTADO COMPLETO'!$A$1:$I$1500,8,FALSE),"")</f>
        <v/>
      </c>
    </row>
    <row r="383" spans="1:8" ht="20.100000000000001" customHeight="1">
      <c r="A383" s="101" t="str">
        <f>IF('LISTADO COMPLETO'!T382&gt;0,'LISTADO COMPLETO'!T382,"")</f>
        <v/>
      </c>
      <c r="B383" s="102" t="str">
        <f>IFERROR(VLOOKUP($A383,'LISTADO COMPLETO'!$A$1:$I$1500,2,FALSE),"")</f>
        <v/>
      </c>
      <c r="C383" s="102" t="str">
        <f>IFERROR(VLOOKUP($A383,'LISTADO COMPLETO'!$A$1:$I$1500,3,FALSE),"")</f>
        <v/>
      </c>
      <c r="D383" s="102" t="str">
        <f>IFERROR(VLOOKUP($A383,'LISTADO COMPLETO'!$A$1:$I$1500,4,FALSE),"")</f>
        <v/>
      </c>
      <c r="E383" s="102" t="str">
        <f>IFERROR(VLOOKUP($A383,'LISTADO COMPLETO'!$A$1:$I$1500,5,FALSE),"")</f>
        <v/>
      </c>
      <c r="F383" s="102" t="str">
        <f>IFERROR(VLOOKUP($A383,'LISTADO COMPLETO'!$A$1:$I$1500,6,FALSE),"")</f>
        <v/>
      </c>
      <c r="G383" s="103" t="str">
        <f>IFERROR(VLOOKUP($A383,'LISTADO COMPLETO'!$A$1:$I$1500,7,FALSE),"")</f>
        <v/>
      </c>
      <c r="H383" s="104" t="str">
        <f>IFERROR(VLOOKUP($A383,'LISTADO COMPLETO'!$A$1:$I$1500,8,FALSE),"")</f>
        <v/>
      </c>
    </row>
    <row r="384" spans="1:8" ht="20.100000000000001" customHeight="1">
      <c r="A384" s="101" t="str">
        <f>IF('LISTADO COMPLETO'!T383&gt;0,'LISTADO COMPLETO'!T383,"")</f>
        <v/>
      </c>
      <c r="B384" s="102" t="str">
        <f>IFERROR(VLOOKUP($A384,'LISTADO COMPLETO'!$A$1:$I$1500,2,FALSE),"")</f>
        <v/>
      </c>
      <c r="C384" s="102" t="str">
        <f>IFERROR(VLOOKUP($A384,'LISTADO COMPLETO'!$A$1:$I$1500,3,FALSE),"")</f>
        <v/>
      </c>
      <c r="D384" s="102" t="str">
        <f>IFERROR(VLOOKUP($A384,'LISTADO COMPLETO'!$A$1:$I$1500,4,FALSE),"")</f>
        <v/>
      </c>
      <c r="E384" s="102" t="str">
        <f>IFERROR(VLOOKUP($A384,'LISTADO COMPLETO'!$A$1:$I$1500,5,FALSE),"")</f>
        <v/>
      </c>
      <c r="F384" s="102" t="str">
        <f>IFERROR(VLOOKUP($A384,'LISTADO COMPLETO'!$A$1:$I$1500,6,FALSE),"")</f>
        <v/>
      </c>
      <c r="G384" s="103" t="str">
        <f>IFERROR(VLOOKUP($A384,'LISTADO COMPLETO'!$A$1:$I$1500,7,FALSE),"")</f>
        <v/>
      </c>
      <c r="H384" s="104" t="str">
        <f>IFERROR(VLOOKUP($A384,'LISTADO COMPLETO'!$A$1:$I$1500,8,FALSE),"")</f>
        <v/>
      </c>
    </row>
    <row r="385" spans="1:8" ht="20.100000000000001" customHeight="1">
      <c r="A385" s="101" t="str">
        <f>IF('LISTADO COMPLETO'!T384&gt;0,'LISTADO COMPLETO'!T384,"")</f>
        <v/>
      </c>
      <c r="B385" s="102" t="str">
        <f>IFERROR(VLOOKUP($A385,'LISTADO COMPLETO'!$A$1:$I$1500,2,FALSE),"")</f>
        <v/>
      </c>
      <c r="C385" s="102" t="str">
        <f>IFERROR(VLOOKUP($A385,'LISTADO COMPLETO'!$A$1:$I$1500,3,FALSE),"")</f>
        <v/>
      </c>
      <c r="D385" s="102" t="str">
        <f>IFERROR(VLOOKUP($A385,'LISTADO COMPLETO'!$A$1:$I$1500,4,FALSE),"")</f>
        <v/>
      </c>
      <c r="E385" s="102" t="str">
        <f>IFERROR(VLOOKUP($A385,'LISTADO COMPLETO'!$A$1:$I$1500,5,FALSE),"")</f>
        <v/>
      </c>
      <c r="F385" s="102" t="str">
        <f>IFERROR(VLOOKUP($A385,'LISTADO COMPLETO'!$A$1:$I$1500,6,FALSE),"")</f>
        <v/>
      </c>
      <c r="G385" s="103" t="str">
        <f>IFERROR(VLOOKUP($A385,'LISTADO COMPLETO'!$A$1:$I$1500,7,FALSE),"")</f>
        <v/>
      </c>
      <c r="H385" s="104" t="str">
        <f>IFERROR(VLOOKUP($A385,'LISTADO COMPLETO'!$A$1:$I$1500,8,FALSE),"")</f>
        <v/>
      </c>
    </row>
    <row r="386" spans="1:8" ht="20.100000000000001" customHeight="1">
      <c r="A386" s="101" t="str">
        <f>IF('LISTADO COMPLETO'!T385&gt;0,'LISTADO COMPLETO'!T385,"")</f>
        <v/>
      </c>
      <c r="B386" s="102" t="str">
        <f>IFERROR(VLOOKUP($A386,'LISTADO COMPLETO'!$A$1:$I$1500,2,FALSE),"")</f>
        <v/>
      </c>
      <c r="C386" s="102" t="str">
        <f>IFERROR(VLOOKUP($A386,'LISTADO COMPLETO'!$A$1:$I$1500,3,FALSE),"")</f>
        <v/>
      </c>
      <c r="D386" s="102" t="str">
        <f>IFERROR(VLOOKUP($A386,'LISTADO COMPLETO'!$A$1:$I$1500,4,FALSE),"")</f>
        <v/>
      </c>
      <c r="E386" s="102" t="str">
        <f>IFERROR(VLOOKUP($A386,'LISTADO COMPLETO'!$A$1:$I$1500,5,FALSE),"")</f>
        <v/>
      </c>
      <c r="F386" s="102" t="str">
        <f>IFERROR(VLOOKUP($A386,'LISTADO COMPLETO'!$A$1:$I$1500,6,FALSE),"")</f>
        <v/>
      </c>
      <c r="G386" s="103" t="str">
        <f>IFERROR(VLOOKUP($A386,'LISTADO COMPLETO'!$A$1:$I$1500,7,FALSE),"")</f>
        <v/>
      </c>
      <c r="H386" s="104" t="str">
        <f>IFERROR(VLOOKUP($A386,'LISTADO COMPLETO'!$A$1:$I$1500,8,FALSE),"")</f>
        <v/>
      </c>
    </row>
    <row r="387" spans="1:8" ht="20.100000000000001" customHeight="1">
      <c r="A387" s="101" t="str">
        <f>IF('LISTADO COMPLETO'!T386&gt;0,'LISTADO COMPLETO'!T386,"")</f>
        <v/>
      </c>
      <c r="B387" s="102" t="str">
        <f>IFERROR(VLOOKUP($A387,'LISTADO COMPLETO'!$A$1:$I$1500,2,FALSE),"")</f>
        <v/>
      </c>
      <c r="C387" s="102" t="str">
        <f>IFERROR(VLOOKUP($A387,'LISTADO COMPLETO'!$A$1:$I$1500,3,FALSE),"")</f>
        <v/>
      </c>
      <c r="D387" s="102" t="str">
        <f>IFERROR(VLOOKUP($A387,'LISTADO COMPLETO'!$A$1:$I$1500,4,FALSE),"")</f>
        <v/>
      </c>
      <c r="E387" s="102" t="str">
        <f>IFERROR(VLOOKUP($A387,'LISTADO COMPLETO'!$A$1:$I$1500,5,FALSE),"")</f>
        <v/>
      </c>
      <c r="F387" s="102" t="str">
        <f>IFERROR(VLOOKUP($A387,'LISTADO COMPLETO'!$A$1:$I$1500,6,FALSE),"")</f>
        <v/>
      </c>
      <c r="G387" s="103" t="str">
        <f>IFERROR(VLOOKUP($A387,'LISTADO COMPLETO'!$A$1:$I$1500,7,FALSE),"")</f>
        <v/>
      </c>
      <c r="H387" s="104" t="str">
        <f>IFERROR(VLOOKUP($A387,'LISTADO COMPLETO'!$A$1:$I$1500,8,FALSE),"")</f>
        <v/>
      </c>
    </row>
    <row r="388" spans="1:8" ht="20.100000000000001" customHeight="1">
      <c r="A388" s="101" t="str">
        <f>IF('LISTADO COMPLETO'!T387&gt;0,'LISTADO COMPLETO'!T387,"")</f>
        <v/>
      </c>
      <c r="B388" s="102" t="str">
        <f>IFERROR(VLOOKUP($A388,'LISTADO COMPLETO'!$A$1:$I$1500,2,FALSE),"")</f>
        <v/>
      </c>
      <c r="C388" s="102" t="str">
        <f>IFERROR(VLOOKUP($A388,'LISTADO COMPLETO'!$A$1:$I$1500,3,FALSE),"")</f>
        <v/>
      </c>
      <c r="D388" s="102" t="str">
        <f>IFERROR(VLOOKUP($A388,'LISTADO COMPLETO'!$A$1:$I$1500,4,FALSE),"")</f>
        <v/>
      </c>
      <c r="E388" s="102" t="str">
        <f>IFERROR(VLOOKUP($A388,'LISTADO COMPLETO'!$A$1:$I$1500,5,FALSE),"")</f>
        <v/>
      </c>
      <c r="F388" s="102" t="str">
        <f>IFERROR(VLOOKUP($A388,'LISTADO COMPLETO'!$A$1:$I$1500,6,FALSE),"")</f>
        <v/>
      </c>
      <c r="G388" s="103" t="str">
        <f>IFERROR(VLOOKUP($A388,'LISTADO COMPLETO'!$A$1:$I$1500,7,FALSE),"")</f>
        <v/>
      </c>
      <c r="H388" s="104" t="str">
        <f>IFERROR(VLOOKUP($A388,'LISTADO COMPLETO'!$A$1:$I$1500,8,FALSE),"")</f>
        <v/>
      </c>
    </row>
    <row r="389" spans="1:8" ht="20.100000000000001" customHeight="1">
      <c r="A389" s="101" t="str">
        <f>IF('LISTADO COMPLETO'!T388&gt;0,'LISTADO COMPLETO'!T388,"")</f>
        <v/>
      </c>
      <c r="B389" s="102" t="str">
        <f>IFERROR(VLOOKUP($A389,'LISTADO COMPLETO'!$A$1:$I$1500,2,FALSE),"")</f>
        <v/>
      </c>
      <c r="C389" s="102" t="str">
        <f>IFERROR(VLOOKUP($A389,'LISTADO COMPLETO'!$A$1:$I$1500,3,FALSE),"")</f>
        <v/>
      </c>
      <c r="D389" s="102" t="str">
        <f>IFERROR(VLOOKUP($A389,'LISTADO COMPLETO'!$A$1:$I$1500,4,FALSE),"")</f>
        <v/>
      </c>
      <c r="E389" s="102" t="str">
        <f>IFERROR(VLOOKUP($A389,'LISTADO COMPLETO'!$A$1:$I$1500,5,FALSE),"")</f>
        <v/>
      </c>
      <c r="F389" s="102" t="str">
        <f>IFERROR(VLOOKUP($A389,'LISTADO COMPLETO'!$A$1:$I$1500,6,FALSE),"")</f>
        <v/>
      </c>
      <c r="G389" s="103" t="str">
        <f>IFERROR(VLOOKUP($A389,'LISTADO COMPLETO'!$A$1:$I$1500,7,FALSE),"")</f>
        <v/>
      </c>
      <c r="H389" s="104" t="str">
        <f>IFERROR(VLOOKUP($A389,'LISTADO COMPLETO'!$A$1:$I$1500,8,FALSE),"")</f>
        <v/>
      </c>
    </row>
    <row r="390" spans="1:8" ht="20.100000000000001" customHeight="1">
      <c r="A390" s="101" t="str">
        <f>IF('LISTADO COMPLETO'!T389&gt;0,'LISTADO COMPLETO'!T389,"")</f>
        <v/>
      </c>
      <c r="B390" s="102" t="str">
        <f>IFERROR(VLOOKUP($A390,'LISTADO COMPLETO'!$A$1:$I$1500,2,FALSE),"")</f>
        <v/>
      </c>
      <c r="C390" s="102" t="str">
        <f>IFERROR(VLOOKUP($A390,'LISTADO COMPLETO'!$A$1:$I$1500,3,FALSE),"")</f>
        <v/>
      </c>
      <c r="D390" s="102" t="str">
        <f>IFERROR(VLOOKUP($A390,'LISTADO COMPLETO'!$A$1:$I$1500,4,FALSE),"")</f>
        <v/>
      </c>
      <c r="E390" s="102" t="str">
        <f>IFERROR(VLOOKUP($A390,'LISTADO COMPLETO'!$A$1:$I$1500,5,FALSE),"")</f>
        <v/>
      </c>
      <c r="F390" s="102" t="str">
        <f>IFERROR(VLOOKUP($A390,'LISTADO COMPLETO'!$A$1:$I$1500,6,FALSE),"")</f>
        <v/>
      </c>
      <c r="G390" s="103" t="str">
        <f>IFERROR(VLOOKUP($A390,'LISTADO COMPLETO'!$A$1:$I$1500,7,FALSE),"")</f>
        <v/>
      </c>
      <c r="H390" s="104" t="str">
        <f>IFERROR(VLOOKUP($A390,'LISTADO COMPLETO'!$A$1:$I$1500,8,FALSE),"")</f>
        <v/>
      </c>
    </row>
    <row r="391" spans="1:8" ht="20.100000000000001" customHeight="1">
      <c r="A391" s="101" t="str">
        <f>IF('LISTADO COMPLETO'!T390&gt;0,'LISTADO COMPLETO'!T390,"")</f>
        <v/>
      </c>
      <c r="B391" s="102" t="str">
        <f>IFERROR(VLOOKUP($A391,'LISTADO COMPLETO'!$A$1:$I$1500,2,FALSE),"")</f>
        <v/>
      </c>
      <c r="C391" s="102" t="str">
        <f>IFERROR(VLOOKUP($A391,'LISTADO COMPLETO'!$A$1:$I$1500,3,FALSE),"")</f>
        <v/>
      </c>
      <c r="D391" s="102" t="str">
        <f>IFERROR(VLOOKUP($A391,'LISTADO COMPLETO'!$A$1:$I$1500,4,FALSE),"")</f>
        <v/>
      </c>
      <c r="E391" s="102" t="str">
        <f>IFERROR(VLOOKUP($A391,'LISTADO COMPLETO'!$A$1:$I$1500,5,FALSE),"")</f>
        <v/>
      </c>
      <c r="F391" s="102" t="str">
        <f>IFERROR(VLOOKUP($A391,'LISTADO COMPLETO'!$A$1:$I$1500,6,FALSE),"")</f>
        <v/>
      </c>
      <c r="G391" s="103" t="str">
        <f>IFERROR(VLOOKUP($A391,'LISTADO COMPLETO'!$A$1:$I$1500,7,FALSE),"")</f>
        <v/>
      </c>
      <c r="H391" s="104" t="str">
        <f>IFERROR(VLOOKUP($A391,'LISTADO COMPLETO'!$A$1:$I$1500,8,FALSE),"")</f>
        <v/>
      </c>
    </row>
    <row r="392" spans="1:8" ht="20.100000000000001" customHeight="1">
      <c r="A392" s="101" t="str">
        <f>IF('LISTADO COMPLETO'!T391&gt;0,'LISTADO COMPLETO'!T391,"")</f>
        <v/>
      </c>
      <c r="B392" s="102" t="str">
        <f>IFERROR(VLOOKUP($A392,'LISTADO COMPLETO'!$A$1:$I$1500,2,FALSE),"")</f>
        <v/>
      </c>
      <c r="C392" s="102" t="str">
        <f>IFERROR(VLOOKUP($A392,'LISTADO COMPLETO'!$A$1:$I$1500,3,FALSE),"")</f>
        <v/>
      </c>
      <c r="D392" s="102" t="str">
        <f>IFERROR(VLOOKUP($A392,'LISTADO COMPLETO'!$A$1:$I$1500,4,FALSE),"")</f>
        <v/>
      </c>
      <c r="E392" s="102" t="str">
        <f>IFERROR(VLOOKUP($A392,'LISTADO COMPLETO'!$A$1:$I$1500,5,FALSE),"")</f>
        <v/>
      </c>
      <c r="F392" s="102" t="str">
        <f>IFERROR(VLOOKUP($A392,'LISTADO COMPLETO'!$A$1:$I$1500,6,FALSE),"")</f>
        <v/>
      </c>
      <c r="G392" s="103" t="str">
        <f>IFERROR(VLOOKUP($A392,'LISTADO COMPLETO'!$A$1:$I$1500,7,FALSE),"")</f>
        <v/>
      </c>
      <c r="H392" s="104" t="str">
        <f>IFERROR(VLOOKUP($A392,'LISTADO COMPLETO'!$A$1:$I$1500,8,FALSE),"")</f>
        <v/>
      </c>
    </row>
    <row r="393" spans="1:8" ht="20.100000000000001" customHeight="1">
      <c r="A393" s="101" t="str">
        <f>IF('LISTADO COMPLETO'!T392&gt;0,'LISTADO COMPLETO'!T392,"")</f>
        <v/>
      </c>
      <c r="B393" s="102" t="str">
        <f>IFERROR(VLOOKUP($A393,'LISTADO COMPLETO'!$A$1:$I$1500,2,FALSE),"")</f>
        <v/>
      </c>
      <c r="C393" s="102" t="str">
        <f>IFERROR(VLOOKUP($A393,'LISTADO COMPLETO'!$A$1:$I$1500,3,FALSE),"")</f>
        <v/>
      </c>
      <c r="D393" s="102" t="str">
        <f>IFERROR(VLOOKUP($A393,'LISTADO COMPLETO'!$A$1:$I$1500,4,FALSE),"")</f>
        <v/>
      </c>
      <c r="E393" s="102" t="str">
        <f>IFERROR(VLOOKUP($A393,'LISTADO COMPLETO'!$A$1:$I$1500,5,FALSE),"")</f>
        <v/>
      </c>
      <c r="F393" s="102" t="str">
        <f>IFERROR(VLOOKUP($A393,'LISTADO COMPLETO'!$A$1:$I$1500,6,FALSE),"")</f>
        <v/>
      </c>
      <c r="G393" s="103" t="str">
        <f>IFERROR(VLOOKUP($A393,'LISTADO COMPLETO'!$A$1:$I$1500,7,FALSE),"")</f>
        <v/>
      </c>
      <c r="H393" s="104" t="str">
        <f>IFERROR(VLOOKUP($A393,'LISTADO COMPLETO'!$A$1:$I$1500,8,FALSE),"")</f>
        <v/>
      </c>
    </row>
    <row r="394" spans="1:8" ht="20.100000000000001" customHeight="1">
      <c r="A394" s="101" t="str">
        <f>IF('LISTADO COMPLETO'!T393&gt;0,'LISTADO COMPLETO'!T393,"")</f>
        <v/>
      </c>
      <c r="B394" s="102" t="str">
        <f>IFERROR(VLOOKUP($A394,'LISTADO COMPLETO'!$A$1:$I$1500,2,FALSE),"")</f>
        <v/>
      </c>
      <c r="C394" s="102" t="str">
        <f>IFERROR(VLOOKUP($A394,'LISTADO COMPLETO'!$A$1:$I$1500,3,FALSE),"")</f>
        <v/>
      </c>
      <c r="D394" s="102" t="str">
        <f>IFERROR(VLOOKUP($A394,'LISTADO COMPLETO'!$A$1:$I$1500,4,FALSE),"")</f>
        <v/>
      </c>
      <c r="E394" s="102" t="str">
        <f>IFERROR(VLOOKUP($A394,'LISTADO COMPLETO'!$A$1:$I$1500,5,FALSE),"")</f>
        <v/>
      </c>
      <c r="F394" s="102" t="str">
        <f>IFERROR(VLOOKUP($A394,'LISTADO COMPLETO'!$A$1:$I$1500,6,FALSE),"")</f>
        <v/>
      </c>
      <c r="G394" s="103" t="str">
        <f>IFERROR(VLOOKUP($A394,'LISTADO COMPLETO'!$A$1:$I$1500,7,FALSE),"")</f>
        <v/>
      </c>
      <c r="H394" s="104" t="str">
        <f>IFERROR(VLOOKUP($A394,'LISTADO COMPLETO'!$A$1:$I$1500,8,FALSE),"")</f>
        <v/>
      </c>
    </row>
    <row r="395" spans="1:8" ht="20.100000000000001" customHeight="1">
      <c r="A395" s="101" t="str">
        <f>IF('LISTADO COMPLETO'!T394&gt;0,'LISTADO COMPLETO'!T394,"")</f>
        <v/>
      </c>
      <c r="B395" s="102" t="str">
        <f>IFERROR(VLOOKUP($A395,'LISTADO COMPLETO'!$A$1:$I$1500,2,FALSE),"")</f>
        <v/>
      </c>
      <c r="C395" s="102" t="str">
        <f>IFERROR(VLOOKUP($A395,'LISTADO COMPLETO'!$A$1:$I$1500,3,FALSE),"")</f>
        <v/>
      </c>
      <c r="D395" s="102" t="str">
        <f>IFERROR(VLOOKUP($A395,'LISTADO COMPLETO'!$A$1:$I$1500,4,FALSE),"")</f>
        <v/>
      </c>
      <c r="E395" s="102" t="str">
        <f>IFERROR(VLOOKUP($A395,'LISTADO COMPLETO'!$A$1:$I$1500,5,FALSE),"")</f>
        <v/>
      </c>
      <c r="F395" s="102" t="str">
        <f>IFERROR(VLOOKUP($A395,'LISTADO COMPLETO'!$A$1:$I$1500,6,FALSE),"")</f>
        <v/>
      </c>
      <c r="G395" s="103" t="str">
        <f>IFERROR(VLOOKUP($A395,'LISTADO COMPLETO'!$A$1:$I$1500,7,FALSE),"")</f>
        <v/>
      </c>
      <c r="H395" s="104" t="str">
        <f>IFERROR(VLOOKUP($A395,'LISTADO COMPLETO'!$A$1:$I$1500,8,FALSE),"")</f>
        <v/>
      </c>
    </row>
    <row r="396" spans="1:8" ht="20.100000000000001" customHeight="1">
      <c r="A396" s="101" t="str">
        <f>IF('LISTADO COMPLETO'!T395&gt;0,'LISTADO COMPLETO'!T395,"")</f>
        <v/>
      </c>
      <c r="B396" s="102" t="str">
        <f>IFERROR(VLOOKUP($A396,'LISTADO COMPLETO'!$A$1:$I$1500,2,FALSE),"")</f>
        <v/>
      </c>
      <c r="C396" s="102" t="str">
        <f>IFERROR(VLOOKUP($A396,'LISTADO COMPLETO'!$A$1:$I$1500,3,FALSE),"")</f>
        <v/>
      </c>
      <c r="D396" s="102" t="str">
        <f>IFERROR(VLOOKUP($A396,'LISTADO COMPLETO'!$A$1:$I$1500,4,FALSE),"")</f>
        <v/>
      </c>
      <c r="E396" s="102" t="str">
        <f>IFERROR(VLOOKUP($A396,'LISTADO COMPLETO'!$A$1:$I$1500,5,FALSE),"")</f>
        <v/>
      </c>
      <c r="F396" s="102" t="str">
        <f>IFERROR(VLOOKUP($A396,'LISTADO COMPLETO'!$A$1:$I$1500,6,FALSE),"")</f>
        <v/>
      </c>
      <c r="G396" s="103" t="str">
        <f>IFERROR(VLOOKUP($A396,'LISTADO COMPLETO'!$A$1:$I$1500,7,FALSE),"")</f>
        <v/>
      </c>
      <c r="H396" s="104" t="str">
        <f>IFERROR(VLOOKUP($A396,'LISTADO COMPLETO'!$A$1:$I$1500,8,FALSE),"")</f>
        <v/>
      </c>
    </row>
    <row r="397" spans="1:8" ht="20.100000000000001" customHeight="1">
      <c r="A397" s="101" t="str">
        <f>IF('LISTADO COMPLETO'!T396&gt;0,'LISTADO COMPLETO'!T396,"")</f>
        <v/>
      </c>
      <c r="B397" s="102" t="str">
        <f>IFERROR(VLOOKUP($A397,'LISTADO COMPLETO'!$A$1:$I$1500,2,FALSE),"")</f>
        <v/>
      </c>
      <c r="C397" s="102" t="str">
        <f>IFERROR(VLOOKUP($A397,'LISTADO COMPLETO'!$A$1:$I$1500,3,FALSE),"")</f>
        <v/>
      </c>
      <c r="D397" s="102" t="str">
        <f>IFERROR(VLOOKUP($A397,'LISTADO COMPLETO'!$A$1:$I$1500,4,FALSE),"")</f>
        <v/>
      </c>
      <c r="E397" s="102" t="str">
        <f>IFERROR(VLOOKUP($A397,'LISTADO COMPLETO'!$A$1:$I$1500,5,FALSE),"")</f>
        <v/>
      </c>
      <c r="F397" s="102" t="str">
        <f>IFERROR(VLOOKUP($A397,'LISTADO COMPLETO'!$A$1:$I$1500,6,FALSE),"")</f>
        <v/>
      </c>
      <c r="G397" s="103" t="str">
        <f>IFERROR(VLOOKUP($A397,'LISTADO COMPLETO'!$A$1:$I$1500,7,FALSE),"")</f>
        <v/>
      </c>
      <c r="H397" s="104" t="str">
        <f>IFERROR(VLOOKUP($A397,'LISTADO COMPLETO'!$A$1:$I$1500,8,FALSE),"")</f>
        <v/>
      </c>
    </row>
    <row r="398" spans="1:8" ht="20.100000000000001" customHeight="1">
      <c r="A398" s="101" t="str">
        <f>IF('LISTADO COMPLETO'!T397&gt;0,'LISTADO COMPLETO'!T397,"")</f>
        <v/>
      </c>
      <c r="B398" s="102" t="str">
        <f>IFERROR(VLOOKUP($A398,'LISTADO COMPLETO'!$A$1:$I$1500,2,FALSE),"")</f>
        <v/>
      </c>
      <c r="C398" s="102" t="str">
        <f>IFERROR(VLOOKUP($A398,'LISTADO COMPLETO'!$A$1:$I$1500,3,FALSE),"")</f>
        <v/>
      </c>
      <c r="D398" s="102" t="str">
        <f>IFERROR(VLOOKUP($A398,'LISTADO COMPLETO'!$A$1:$I$1500,4,FALSE),"")</f>
        <v/>
      </c>
      <c r="E398" s="102" t="str">
        <f>IFERROR(VLOOKUP($A398,'LISTADO COMPLETO'!$A$1:$I$1500,5,FALSE),"")</f>
        <v/>
      </c>
      <c r="F398" s="102" t="str">
        <f>IFERROR(VLOOKUP($A398,'LISTADO COMPLETO'!$A$1:$I$1500,6,FALSE),"")</f>
        <v/>
      </c>
      <c r="G398" s="103" t="str">
        <f>IFERROR(VLOOKUP($A398,'LISTADO COMPLETO'!$A$1:$I$1500,7,FALSE),"")</f>
        <v/>
      </c>
      <c r="H398" s="104" t="str">
        <f>IFERROR(VLOOKUP($A398,'LISTADO COMPLETO'!$A$1:$I$1500,8,FALSE),"")</f>
        <v/>
      </c>
    </row>
    <row r="399" spans="1:8" ht="20.100000000000001" customHeight="1">
      <c r="A399" s="101" t="str">
        <f>IF('LISTADO COMPLETO'!T398&gt;0,'LISTADO COMPLETO'!T398,"")</f>
        <v/>
      </c>
      <c r="B399" s="102" t="str">
        <f>IFERROR(VLOOKUP($A399,'LISTADO COMPLETO'!$A$1:$I$1500,2,FALSE),"")</f>
        <v/>
      </c>
      <c r="C399" s="102" t="str">
        <f>IFERROR(VLOOKUP($A399,'LISTADO COMPLETO'!$A$1:$I$1500,3,FALSE),"")</f>
        <v/>
      </c>
      <c r="D399" s="102" t="str">
        <f>IFERROR(VLOOKUP($A399,'LISTADO COMPLETO'!$A$1:$I$1500,4,FALSE),"")</f>
        <v/>
      </c>
      <c r="E399" s="102" t="str">
        <f>IFERROR(VLOOKUP($A399,'LISTADO COMPLETO'!$A$1:$I$1500,5,FALSE),"")</f>
        <v/>
      </c>
      <c r="F399" s="102" t="str">
        <f>IFERROR(VLOOKUP($A399,'LISTADO COMPLETO'!$A$1:$I$1500,6,FALSE),"")</f>
        <v/>
      </c>
      <c r="G399" s="103" t="str">
        <f>IFERROR(VLOOKUP($A399,'LISTADO COMPLETO'!$A$1:$I$1500,7,FALSE),"")</f>
        <v/>
      </c>
      <c r="H399" s="104" t="str">
        <f>IFERROR(VLOOKUP($A399,'LISTADO COMPLETO'!$A$1:$I$1500,8,FALSE),"")</f>
        <v/>
      </c>
    </row>
    <row r="400" spans="1:8" ht="20.100000000000001" customHeight="1">
      <c r="A400" s="101" t="str">
        <f>IF('LISTADO COMPLETO'!T399&gt;0,'LISTADO COMPLETO'!T399,"")</f>
        <v/>
      </c>
      <c r="B400" s="102" t="str">
        <f>IFERROR(VLOOKUP($A400,'LISTADO COMPLETO'!$A$1:$I$1500,2,FALSE),"")</f>
        <v/>
      </c>
      <c r="C400" s="102" t="str">
        <f>IFERROR(VLOOKUP($A400,'LISTADO COMPLETO'!$A$1:$I$1500,3,FALSE),"")</f>
        <v/>
      </c>
      <c r="D400" s="102" t="str">
        <f>IFERROR(VLOOKUP($A400,'LISTADO COMPLETO'!$A$1:$I$1500,4,FALSE),"")</f>
        <v/>
      </c>
      <c r="E400" s="102" t="str">
        <f>IFERROR(VLOOKUP($A400,'LISTADO COMPLETO'!$A$1:$I$1500,5,FALSE),"")</f>
        <v/>
      </c>
      <c r="F400" s="102" t="str">
        <f>IFERROR(VLOOKUP($A400,'LISTADO COMPLETO'!$A$1:$I$1500,6,FALSE),"")</f>
        <v/>
      </c>
      <c r="G400" s="103" t="str">
        <f>IFERROR(VLOOKUP($A400,'LISTADO COMPLETO'!$A$1:$I$1500,7,FALSE),"")</f>
        <v/>
      </c>
      <c r="H400" s="104" t="str">
        <f>IFERROR(VLOOKUP($A400,'LISTADO COMPLETO'!$A$1:$I$1500,8,FALSE),"")</f>
        <v/>
      </c>
    </row>
    <row r="401" spans="1:8" ht="20.100000000000001" customHeight="1">
      <c r="A401" s="101" t="str">
        <f>IF('LISTADO COMPLETO'!T400&gt;0,'LISTADO COMPLETO'!T400,"")</f>
        <v/>
      </c>
      <c r="B401" s="102" t="str">
        <f>IFERROR(VLOOKUP($A401,'LISTADO COMPLETO'!$A$1:$I$1500,2,FALSE),"")</f>
        <v/>
      </c>
      <c r="C401" s="102" t="str">
        <f>IFERROR(VLOOKUP($A401,'LISTADO COMPLETO'!$A$1:$I$1500,3,FALSE),"")</f>
        <v/>
      </c>
      <c r="D401" s="102" t="str">
        <f>IFERROR(VLOOKUP($A401,'LISTADO COMPLETO'!$A$1:$I$1500,4,FALSE),"")</f>
        <v/>
      </c>
      <c r="E401" s="102" t="str">
        <f>IFERROR(VLOOKUP($A401,'LISTADO COMPLETO'!$A$1:$I$1500,5,FALSE),"")</f>
        <v/>
      </c>
      <c r="F401" s="102" t="str">
        <f>IFERROR(VLOOKUP($A401,'LISTADO COMPLETO'!$A$1:$I$1500,6,FALSE),"")</f>
        <v/>
      </c>
      <c r="G401" s="103" t="str">
        <f>IFERROR(VLOOKUP($A401,'LISTADO COMPLETO'!$A$1:$I$1500,7,FALSE),"")</f>
        <v/>
      </c>
      <c r="H401" s="104" t="str">
        <f>IFERROR(VLOOKUP($A401,'LISTADO COMPLETO'!$A$1:$I$1500,8,FALSE),"")</f>
        <v/>
      </c>
    </row>
    <row r="402" spans="1:8" ht="20.100000000000001" customHeight="1">
      <c r="A402" s="101" t="str">
        <f>IF('LISTADO COMPLETO'!T401&gt;0,'LISTADO COMPLETO'!T401,"")</f>
        <v/>
      </c>
      <c r="B402" s="102" t="str">
        <f>IFERROR(VLOOKUP($A402,'LISTADO COMPLETO'!$A$1:$I$1500,2,FALSE),"")</f>
        <v/>
      </c>
      <c r="C402" s="102" t="str">
        <f>IFERROR(VLOOKUP($A402,'LISTADO COMPLETO'!$A$1:$I$1500,3,FALSE),"")</f>
        <v/>
      </c>
      <c r="D402" s="102" t="str">
        <f>IFERROR(VLOOKUP($A402,'LISTADO COMPLETO'!$A$1:$I$1500,4,FALSE),"")</f>
        <v/>
      </c>
      <c r="E402" s="102" t="str">
        <f>IFERROR(VLOOKUP($A402,'LISTADO COMPLETO'!$A$1:$I$1500,5,FALSE),"")</f>
        <v/>
      </c>
      <c r="F402" s="102" t="str">
        <f>IFERROR(VLOOKUP($A402,'LISTADO COMPLETO'!$A$1:$I$1500,6,FALSE),"")</f>
        <v/>
      </c>
      <c r="G402" s="103" t="str">
        <f>IFERROR(VLOOKUP($A402,'LISTADO COMPLETO'!$A$1:$I$1500,7,FALSE),"")</f>
        <v/>
      </c>
      <c r="H402" s="104" t="str">
        <f>IFERROR(VLOOKUP($A402,'LISTADO COMPLETO'!$A$1:$I$1500,8,FALSE),"")</f>
        <v/>
      </c>
    </row>
    <row r="403" spans="1:8" ht="20.100000000000001" customHeight="1">
      <c r="A403" s="101" t="str">
        <f>IF('LISTADO COMPLETO'!T402&gt;0,'LISTADO COMPLETO'!T402,"")</f>
        <v/>
      </c>
      <c r="B403" s="102" t="str">
        <f>IFERROR(VLOOKUP($A403,'LISTADO COMPLETO'!$A$1:$I$1500,2,FALSE),"")</f>
        <v/>
      </c>
      <c r="C403" s="102" t="str">
        <f>IFERROR(VLOOKUP($A403,'LISTADO COMPLETO'!$A$1:$I$1500,3,FALSE),"")</f>
        <v/>
      </c>
      <c r="D403" s="102" t="str">
        <f>IFERROR(VLOOKUP($A403,'LISTADO COMPLETO'!$A$1:$I$1500,4,FALSE),"")</f>
        <v/>
      </c>
      <c r="E403" s="102" t="str">
        <f>IFERROR(VLOOKUP($A403,'LISTADO COMPLETO'!$A$1:$I$1500,5,FALSE),"")</f>
        <v/>
      </c>
      <c r="F403" s="102" t="str">
        <f>IFERROR(VLOOKUP($A403,'LISTADO COMPLETO'!$A$1:$I$1500,6,FALSE),"")</f>
        <v/>
      </c>
      <c r="G403" s="103" t="str">
        <f>IFERROR(VLOOKUP($A403,'LISTADO COMPLETO'!$A$1:$I$1500,7,FALSE),"")</f>
        <v/>
      </c>
      <c r="H403" s="104" t="str">
        <f>IFERROR(VLOOKUP($A403,'LISTADO COMPLETO'!$A$1:$I$1500,8,FALSE),"")</f>
        <v/>
      </c>
    </row>
    <row r="404" spans="1:8" ht="20.100000000000001" customHeight="1">
      <c r="A404" s="101" t="str">
        <f>IF('LISTADO COMPLETO'!T403&gt;0,'LISTADO COMPLETO'!T403,"")</f>
        <v/>
      </c>
      <c r="B404" s="102" t="str">
        <f>IFERROR(VLOOKUP($A404,'LISTADO COMPLETO'!$A$1:$I$1500,2,FALSE),"")</f>
        <v/>
      </c>
      <c r="C404" s="102" t="str">
        <f>IFERROR(VLOOKUP($A404,'LISTADO COMPLETO'!$A$1:$I$1500,3,FALSE),"")</f>
        <v/>
      </c>
      <c r="D404" s="102" t="str">
        <f>IFERROR(VLOOKUP($A404,'LISTADO COMPLETO'!$A$1:$I$1500,4,FALSE),"")</f>
        <v/>
      </c>
      <c r="E404" s="102" t="str">
        <f>IFERROR(VLOOKUP($A404,'LISTADO COMPLETO'!$A$1:$I$1500,5,FALSE),"")</f>
        <v/>
      </c>
      <c r="F404" s="102" t="str">
        <f>IFERROR(VLOOKUP($A404,'LISTADO COMPLETO'!$A$1:$I$1500,6,FALSE),"")</f>
        <v/>
      </c>
      <c r="G404" s="103" t="str">
        <f>IFERROR(VLOOKUP($A404,'LISTADO COMPLETO'!$A$1:$I$1500,7,FALSE),"")</f>
        <v/>
      </c>
      <c r="H404" s="104" t="str">
        <f>IFERROR(VLOOKUP($A404,'LISTADO COMPLETO'!$A$1:$I$1500,8,FALSE),"")</f>
        <v/>
      </c>
    </row>
    <row r="405" spans="1:8" ht="20.100000000000001" customHeight="1">
      <c r="A405" s="101" t="str">
        <f>IF('LISTADO COMPLETO'!T404&gt;0,'LISTADO COMPLETO'!T404,"")</f>
        <v/>
      </c>
      <c r="B405" s="102" t="str">
        <f>IFERROR(VLOOKUP($A405,'LISTADO COMPLETO'!$A$1:$I$1500,2,FALSE),"")</f>
        <v/>
      </c>
      <c r="C405" s="102" t="str">
        <f>IFERROR(VLOOKUP($A405,'LISTADO COMPLETO'!$A$1:$I$1500,3,FALSE),"")</f>
        <v/>
      </c>
      <c r="D405" s="102" t="str">
        <f>IFERROR(VLOOKUP($A405,'LISTADO COMPLETO'!$A$1:$I$1500,4,FALSE),"")</f>
        <v/>
      </c>
      <c r="E405" s="102" t="str">
        <f>IFERROR(VLOOKUP($A405,'LISTADO COMPLETO'!$A$1:$I$1500,5,FALSE),"")</f>
        <v/>
      </c>
      <c r="F405" s="102" t="str">
        <f>IFERROR(VLOOKUP($A405,'LISTADO COMPLETO'!$A$1:$I$1500,6,FALSE),"")</f>
        <v/>
      </c>
      <c r="G405" s="103" t="str">
        <f>IFERROR(VLOOKUP($A405,'LISTADO COMPLETO'!$A$1:$I$1500,7,FALSE),"")</f>
        <v/>
      </c>
      <c r="H405" s="104" t="str">
        <f>IFERROR(VLOOKUP($A405,'LISTADO COMPLETO'!$A$1:$I$1500,8,FALSE),"")</f>
        <v/>
      </c>
    </row>
    <row r="406" spans="1:8" ht="20.100000000000001" customHeight="1">
      <c r="A406" s="101" t="str">
        <f>IF('LISTADO COMPLETO'!T405&gt;0,'LISTADO COMPLETO'!T405,"")</f>
        <v/>
      </c>
      <c r="B406" s="102" t="str">
        <f>IFERROR(VLOOKUP($A406,'LISTADO COMPLETO'!$A$1:$I$1500,2,FALSE),"")</f>
        <v/>
      </c>
      <c r="C406" s="102" t="str">
        <f>IFERROR(VLOOKUP($A406,'LISTADO COMPLETO'!$A$1:$I$1500,3,FALSE),"")</f>
        <v/>
      </c>
      <c r="D406" s="102" t="str">
        <f>IFERROR(VLOOKUP($A406,'LISTADO COMPLETO'!$A$1:$I$1500,4,FALSE),"")</f>
        <v/>
      </c>
      <c r="E406" s="102" t="str">
        <f>IFERROR(VLOOKUP($A406,'LISTADO COMPLETO'!$A$1:$I$1500,5,FALSE),"")</f>
        <v/>
      </c>
      <c r="F406" s="102" t="str">
        <f>IFERROR(VLOOKUP($A406,'LISTADO COMPLETO'!$A$1:$I$1500,6,FALSE),"")</f>
        <v/>
      </c>
      <c r="G406" s="103" t="str">
        <f>IFERROR(VLOOKUP($A406,'LISTADO COMPLETO'!$A$1:$I$1500,7,FALSE),"")</f>
        <v/>
      </c>
      <c r="H406" s="104" t="str">
        <f>IFERROR(VLOOKUP($A406,'LISTADO COMPLETO'!$A$1:$I$1500,8,FALSE),"")</f>
        <v/>
      </c>
    </row>
    <row r="407" spans="1:8" ht="20.100000000000001" customHeight="1">
      <c r="A407" s="101" t="str">
        <f>IF('LISTADO COMPLETO'!T406&gt;0,'LISTADO COMPLETO'!T406,"")</f>
        <v/>
      </c>
      <c r="B407" s="102" t="str">
        <f>IFERROR(VLOOKUP($A407,'LISTADO COMPLETO'!$A$1:$I$1500,2,FALSE),"")</f>
        <v/>
      </c>
      <c r="C407" s="102" t="str">
        <f>IFERROR(VLOOKUP($A407,'LISTADO COMPLETO'!$A$1:$I$1500,3,FALSE),"")</f>
        <v/>
      </c>
      <c r="D407" s="102" t="str">
        <f>IFERROR(VLOOKUP($A407,'LISTADO COMPLETO'!$A$1:$I$1500,4,FALSE),"")</f>
        <v/>
      </c>
      <c r="E407" s="102" t="str">
        <f>IFERROR(VLOOKUP($A407,'LISTADO COMPLETO'!$A$1:$I$1500,5,FALSE),"")</f>
        <v/>
      </c>
      <c r="F407" s="102" t="str">
        <f>IFERROR(VLOOKUP($A407,'LISTADO COMPLETO'!$A$1:$I$1500,6,FALSE),"")</f>
        <v/>
      </c>
      <c r="G407" s="103" t="str">
        <f>IFERROR(VLOOKUP($A407,'LISTADO COMPLETO'!$A$1:$I$1500,7,FALSE),"")</f>
        <v/>
      </c>
      <c r="H407" s="104" t="str">
        <f>IFERROR(VLOOKUP($A407,'LISTADO COMPLETO'!$A$1:$I$1500,8,FALSE),"")</f>
        <v/>
      </c>
    </row>
    <row r="408" spans="1:8" ht="20.100000000000001" customHeight="1">
      <c r="A408" s="101" t="str">
        <f>IF('LISTADO COMPLETO'!T407&gt;0,'LISTADO COMPLETO'!T407,"")</f>
        <v/>
      </c>
      <c r="B408" s="102" t="str">
        <f>IFERROR(VLOOKUP($A408,'LISTADO COMPLETO'!$A$1:$I$1500,2,FALSE),"")</f>
        <v/>
      </c>
      <c r="C408" s="102" t="str">
        <f>IFERROR(VLOOKUP($A408,'LISTADO COMPLETO'!$A$1:$I$1500,3,FALSE),"")</f>
        <v/>
      </c>
      <c r="D408" s="102" t="str">
        <f>IFERROR(VLOOKUP($A408,'LISTADO COMPLETO'!$A$1:$I$1500,4,FALSE),"")</f>
        <v/>
      </c>
      <c r="E408" s="102" t="str">
        <f>IFERROR(VLOOKUP($A408,'LISTADO COMPLETO'!$A$1:$I$1500,5,FALSE),"")</f>
        <v/>
      </c>
      <c r="F408" s="102" t="str">
        <f>IFERROR(VLOOKUP($A408,'LISTADO COMPLETO'!$A$1:$I$1500,6,FALSE),"")</f>
        <v/>
      </c>
      <c r="G408" s="103" t="str">
        <f>IFERROR(VLOOKUP($A408,'LISTADO COMPLETO'!$A$1:$I$1500,7,FALSE),"")</f>
        <v/>
      </c>
      <c r="H408" s="104" t="str">
        <f>IFERROR(VLOOKUP($A408,'LISTADO COMPLETO'!$A$1:$I$1500,8,FALSE),"")</f>
        <v/>
      </c>
    </row>
    <row r="409" spans="1:8" ht="20.100000000000001" customHeight="1">
      <c r="A409" s="101" t="str">
        <f>IF('LISTADO COMPLETO'!T408&gt;0,'LISTADO COMPLETO'!T408,"")</f>
        <v/>
      </c>
      <c r="B409" s="102" t="str">
        <f>IFERROR(VLOOKUP($A409,'LISTADO COMPLETO'!$A$1:$I$1500,2,FALSE),"")</f>
        <v/>
      </c>
      <c r="C409" s="102" t="str">
        <f>IFERROR(VLOOKUP($A409,'LISTADO COMPLETO'!$A$1:$I$1500,3,FALSE),"")</f>
        <v/>
      </c>
      <c r="D409" s="102" t="str">
        <f>IFERROR(VLOOKUP($A409,'LISTADO COMPLETO'!$A$1:$I$1500,4,FALSE),"")</f>
        <v/>
      </c>
      <c r="E409" s="102" t="str">
        <f>IFERROR(VLOOKUP($A409,'LISTADO COMPLETO'!$A$1:$I$1500,5,FALSE),"")</f>
        <v/>
      </c>
      <c r="F409" s="102" t="str">
        <f>IFERROR(VLOOKUP($A409,'LISTADO COMPLETO'!$A$1:$I$1500,6,FALSE),"")</f>
        <v/>
      </c>
      <c r="G409" s="103" t="str">
        <f>IFERROR(VLOOKUP($A409,'LISTADO COMPLETO'!$A$1:$I$1500,7,FALSE),"")</f>
        <v/>
      </c>
      <c r="H409" s="104" t="str">
        <f>IFERROR(VLOOKUP($A409,'LISTADO COMPLETO'!$A$1:$I$1500,8,FALSE),"")</f>
        <v/>
      </c>
    </row>
    <row r="410" spans="1:8" ht="20.100000000000001" customHeight="1">
      <c r="A410" s="101" t="str">
        <f>IF('LISTADO COMPLETO'!T409&gt;0,'LISTADO COMPLETO'!T409,"")</f>
        <v/>
      </c>
      <c r="B410" s="102" t="str">
        <f>IFERROR(VLOOKUP($A410,'LISTADO COMPLETO'!$A$1:$I$1500,2,FALSE),"")</f>
        <v/>
      </c>
      <c r="C410" s="102" t="str">
        <f>IFERROR(VLOOKUP($A410,'LISTADO COMPLETO'!$A$1:$I$1500,3,FALSE),"")</f>
        <v/>
      </c>
      <c r="D410" s="102" t="str">
        <f>IFERROR(VLOOKUP($A410,'LISTADO COMPLETO'!$A$1:$I$1500,4,FALSE),"")</f>
        <v/>
      </c>
      <c r="E410" s="102" t="str">
        <f>IFERROR(VLOOKUP($A410,'LISTADO COMPLETO'!$A$1:$I$1500,5,FALSE),"")</f>
        <v/>
      </c>
      <c r="F410" s="102" t="str">
        <f>IFERROR(VLOOKUP($A410,'LISTADO COMPLETO'!$A$1:$I$1500,6,FALSE),"")</f>
        <v/>
      </c>
      <c r="G410" s="103" t="str">
        <f>IFERROR(VLOOKUP($A410,'LISTADO COMPLETO'!$A$1:$I$1500,7,FALSE),"")</f>
        <v/>
      </c>
      <c r="H410" s="104" t="str">
        <f>IFERROR(VLOOKUP($A410,'LISTADO COMPLETO'!$A$1:$I$1500,8,FALSE),"")</f>
        <v/>
      </c>
    </row>
    <row r="411" spans="1:8" ht="20.100000000000001" customHeight="1">
      <c r="A411" s="101" t="str">
        <f>IF('LISTADO COMPLETO'!T410&gt;0,'LISTADO COMPLETO'!T410,"")</f>
        <v/>
      </c>
      <c r="B411" s="102" t="str">
        <f>IFERROR(VLOOKUP($A411,'LISTADO COMPLETO'!$A$1:$I$1500,2,FALSE),"")</f>
        <v/>
      </c>
      <c r="C411" s="102" t="str">
        <f>IFERROR(VLOOKUP($A411,'LISTADO COMPLETO'!$A$1:$I$1500,3,FALSE),"")</f>
        <v/>
      </c>
      <c r="D411" s="102" t="str">
        <f>IFERROR(VLOOKUP($A411,'LISTADO COMPLETO'!$A$1:$I$1500,4,FALSE),"")</f>
        <v/>
      </c>
      <c r="E411" s="102" t="str">
        <f>IFERROR(VLOOKUP($A411,'LISTADO COMPLETO'!$A$1:$I$1500,5,FALSE),"")</f>
        <v/>
      </c>
      <c r="F411" s="102" t="str">
        <f>IFERROR(VLOOKUP($A411,'LISTADO COMPLETO'!$A$1:$I$1500,6,FALSE),"")</f>
        <v/>
      </c>
      <c r="G411" s="103" t="str">
        <f>IFERROR(VLOOKUP($A411,'LISTADO COMPLETO'!$A$1:$I$1500,7,FALSE),"")</f>
        <v/>
      </c>
      <c r="H411" s="104" t="str">
        <f>IFERROR(VLOOKUP($A411,'LISTADO COMPLETO'!$A$1:$I$1500,8,FALSE),"")</f>
        <v/>
      </c>
    </row>
    <row r="412" spans="1:8" ht="20.100000000000001" customHeight="1">
      <c r="A412" s="101" t="str">
        <f>IF('LISTADO COMPLETO'!T411&gt;0,'LISTADO COMPLETO'!T411,"")</f>
        <v/>
      </c>
      <c r="B412" s="102" t="str">
        <f>IFERROR(VLOOKUP($A412,'LISTADO COMPLETO'!$A$1:$I$1500,2,FALSE),"")</f>
        <v/>
      </c>
      <c r="C412" s="102" t="str">
        <f>IFERROR(VLOOKUP($A412,'LISTADO COMPLETO'!$A$1:$I$1500,3,FALSE),"")</f>
        <v/>
      </c>
      <c r="D412" s="102" t="str">
        <f>IFERROR(VLOOKUP($A412,'LISTADO COMPLETO'!$A$1:$I$1500,4,FALSE),"")</f>
        <v/>
      </c>
      <c r="E412" s="102" t="str">
        <f>IFERROR(VLOOKUP($A412,'LISTADO COMPLETO'!$A$1:$I$1500,5,FALSE),"")</f>
        <v/>
      </c>
      <c r="F412" s="102" t="str">
        <f>IFERROR(VLOOKUP($A412,'LISTADO COMPLETO'!$A$1:$I$1500,6,FALSE),"")</f>
        <v/>
      </c>
      <c r="G412" s="103" t="str">
        <f>IFERROR(VLOOKUP($A412,'LISTADO COMPLETO'!$A$1:$I$1500,7,FALSE),"")</f>
        <v/>
      </c>
      <c r="H412" s="104" t="str">
        <f>IFERROR(VLOOKUP($A412,'LISTADO COMPLETO'!$A$1:$I$1500,8,FALSE),"")</f>
        <v/>
      </c>
    </row>
    <row r="413" spans="1:8" ht="20.100000000000001" customHeight="1">
      <c r="A413" s="101" t="str">
        <f>IF('LISTADO COMPLETO'!T412&gt;0,'LISTADO COMPLETO'!T412,"")</f>
        <v/>
      </c>
      <c r="B413" s="102" t="str">
        <f>IFERROR(VLOOKUP($A413,'LISTADO COMPLETO'!$A$1:$I$1500,2,FALSE),"")</f>
        <v/>
      </c>
      <c r="C413" s="102" t="str">
        <f>IFERROR(VLOOKUP($A413,'LISTADO COMPLETO'!$A$1:$I$1500,3,FALSE),"")</f>
        <v/>
      </c>
      <c r="D413" s="102" t="str">
        <f>IFERROR(VLOOKUP($A413,'LISTADO COMPLETO'!$A$1:$I$1500,4,FALSE),"")</f>
        <v/>
      </c>
      <c r="E413" s="102" t="str">
        <f>IFERROR(VLOOKUP($A413,'LISTADO COMPLETO'!$A$1:$I$1500,5,FALSE),"")</f>
        <v/>
      </c>
      <c r="F413" s="102" t="str">
        <f>IFERROR(VLOOKUP($A413,'LISTADO COMPLETO'!$A$1:$I$1500,6,FALSE),"")</f>
        <v/>
      </c>
      <c r="G413" s="103" t="str">
        <f>IFERROR(VLOOKUP($A413,'LISTADO COMPLETO'!$A$1:$I$1500,7,FALSE),"")</f>
        <v/>
      </c>
      <c r="H413" s="104" t="str">
        <f>IFERROR(VLOOKUP($A413,'LISTADO COMPLETO'!$A$1:$I$1500,8,FALSE),"")</f>
        <v/>
      </c>
    </row>
    <row r="414" spans="1:8" ht="20.100000000000001" customHeight="1">
      <c r="A414" s="101" t="str">
        <f>IF('LISTADO COMPLETO'!T413&gt;0,'LISTADO COMPLETO'!T413,"")</f>
        <v/>
      </c>
      <c r="B414" s="102" t="str">
        <f>IFERROR(VLOOKUP($A414,'LISTADO COMPLETO'!$A$1:$I$1500,2,FALSE),"")</f>
        <v/>
      </c>
      <c r="C414" s="102" t="str">
        <f>IFERROR(VLOOKUP($A414,'LISTADO COMPLETO'!$A$1:$I$1500,3,FALSE),"")</f>
        <v/>
      </c>
      <c r="D414" s="102" t="str">
        <f>IFERROR(VLOOKUP($A414,'LISTADO COMPLETO'!$A$1:$I$1500,4,FALSE),"")</f>
        <v/>
      </c>
      <c r="E414" s="102" t="str">
        <f>IFERROR(VLOOKUP($A414,'LISTADO COMPLETO'!$A$1:$I$1500,5,FALSE),"")</f>
        <v/>
      </c>
      <c r="F414" s="102" t="str">
        <f>IFERROR(VLOOKUP($A414,'LISTADO COMPLETO'!$A$1:$I$1500,6,FALSE),"")</f>
        <v/>
      </c>
      <c r="G414" s="103" t="str">
        <f>IFERROR(VLOOKUP($A414,'LISTADO COMPLETO'!$A$1:$I$1500,7,FALSE),"")</f>
        <v/>
      </c>
      <c r="H414" s="104" t="str">
        <f>IFERROR(VLOOKUP($A414,'LISTADO COMPLETO'!$A$1:$I$1500,8,FALSE),"")</f>
        <v/>
      </c>
    </row>
    <row r="415" spans="1:8" ht="20.100000000000001" customHeight="1">
      <c r="A415" s="101" t="str">
        <f>IF('LISTADO COMPLETO'!T414&gt;0,'LISTADO COMPLETO'!T414,"")</f>
        <v/>
      </c>
      <c r="B415" s="102" t="str">
        <f>IFERROR(VLOOKUP($A415,'LISTADO COMPLETO'!$A$1:$I$1500,2,FALSE),"")</f>
        <v/>
      </c>
      <c r="C415" s="102" t="str">
        <f>IFERROR(VLOOKUP($A415,'LISTADO COMPLETO'!$A$1:$I$1500,3,FALSE),"")</f>
        <v/>
      </c>
      <c r="D415" s="102" t="str">
        <f>IFERROR(VLOOKUP($A415,'LISTADO COMPLETO'!$A$1:$I$1500,4,FALSE),"")</f>
        <v/>
      </c>
      <c r="E415" s="102" t="str">
        <f>IFERROR(VLOOKUP($A415,'LISTADO COMPLETO'!$A$1:$I$1500,5,FALSE),"")</f>
        <v/>
      </c>
      <c r="F415" s="102" t="str">
        <f>IFERROR(VLOOKUP($A415,'LISTADO COMPLETO'!$A$1:$I$1500,6,FALSE),"")</f>
        <v/>
      </c>
      <c r="G415" s="103" t="str">
        <f>IFERROR(VLOOKUP($A415,'LISTADO COMPLETO'!$A$1:$I$1500,7,FALSE),"")</f>
        <v/>
      </c>
      <c r="H415" s="104" t="str">
        <f>IFERROR(VLOOKUP($A415,'LISTADO COMPLETO'!$A$1:$I$1500,8,FALSE),"")</f>
        <v/>
      </c>
    </row>
    <row r="416" spans="1:8" ht="20.100000000000001" customHeight="1">
      <c r="A416" s="101" t="str">
        <f>IF('LISTADO COMPLETO'!T415&gt;0,'LISTADO COMPLETO'!T415,"")</f>
        <v/>
      </c>
      <c r="B416" s="102" t="str">
        <f>IFERROR(VLOOKUP($A416,'LISTADO COMPLETO'!$A$1:$I$1500,2,FALSE),"")</f>
        <v/>
      </c>
      <c r="C416" s="102" t="str">
        <f>IFERROR(VLOOKUP($A416,'LISTADO COMPLETO'!$A$1:$I$1500,3,FALSE),"")</f>
        <v/>
      </c>
      <c r="D416" s="102" t="str">
        <f>IFERROR(VLOOKUP($A416,'LISTADO COMPLETO'!$A$1:$I$1500,4,FALSE),"")</f>
        <v/>
      </c>
      <c r="E416" s="102" t="str">
        <f>IFERROR(VLOOKUP($A416,'LISTADO COMPLETO'!$A$1:$I$1500,5,FALSE),"")</f>
        <v/>
      </c>
      <c r="F416" s="102" t="str">
        <f>IFERROR(VLOOKUP($A416,'LISTADO COMPLETO'!$A$1:$I$1500,6,FALSE),"")</f>
        <v/>
      </c>
      <c r="G416" s="103" t="str">
        <f>IFERROR(VLOOKUP($A416,'LISTADO COMPLETO'!$A$1:$I$1500,7,FALSE),"")</f>
        <v/>
      </c>
      <c r="H416" s="104" t="str">
        <f>IFERROR(VLOOKUP($A416,'LISTADO COMPLETO'!$A$1:$I$1500,8,FALSE),"")</f>
        <v/>
      </c>
    </row>
    <row r="417" spans="1:8" ht="20.100000000000001" customHeight="1">
      <c r="A417" s="101" t="str">
        <f>IF('LISTADO COMPLETO'!T416&gt;0,'LISTADO COMPLETO'!T416,"")</f>
        <v/>
      </c>
      <c r="B417" s="102" t="str">
        <f>IFERROR(VLOOKUP($A417,'LISTADO COMPLETO'!$A$1:$I$1500,2,FALSE),"")</f>
        <v/>
      </c>
      <c r="C417" s="102" t="str">
        <f>IFERROR(VLOOKUP($A417,'LISTADO COMPLETO'!$A$1:$I$1500,3,FALSE),"")</f>
        <v/>
      </c>
      <c r="D417" s="102" t="str">
        <f>IFERROR(VLOOKUP($A417,'LISTADO COMPLETO'!$A$1:$I$1500,4,FALSE),"")</f>
        <v/>
      </c>
      <c r="E417" s="102" t="str">
        <f>IFERROR(VLOOKUP($A417,'LISTADO COMPLETO'!$A$1:$I$1500,5,FALSE),"")</f>
        <v/>
      </c>
      <c r="F417" s="102" t="str">
        <f>IFERROR(VLOOKUP($A417,'LISTADO COMPLETO'!$A$1:$I$1500,6,FALSE),"")</f>
        <v/>
      </c>
      <c r="G417" s="103" t="str">
        <f>IFERROR(VLOOKUP($A417,'LISTADO COMPLETO'!$A$1:$I$1500,7,FALSE),"")</f>
        <v/>
      </c>
      <c r="H417" s="104" t="str">
        <f>IFERROR(VLOOKUP($A417,'LISTADO COMPLETO'!$A$1:$I$1500,8,FALSE),"")</f>
        <v/>
      </c>
    </row>
    <row r="418" spans="1:8" ht="20.100000000000001" customHeight="1">
      <c r="A418" s="101" t="str">
        <f>IF('LISTADO COMPLETO'!T417&gt;0,'LISTADO COMPLETO'!T417,"")</f>
        <v/>
      </c>
      <c r="B418" s="102" t="str">
        <f>IFERROR(VLOOKUP($A418,'LISTADO COMPLETO'!$A$1:$I$1500,2,FALSE),"")</f>
        <v/>
      </c>
      <c r="C418" s="102" t="str">
        <f>IFERROR(VLOOKUP($A418,'LISTADO COMPLETO'!$A$1:$I$1500,3,FALSE),"")</f>
        <v/>
      </c>
      <c r="D418" s="102" t="str">
        <f>IFERROR(VLOOKUP($A418,'LISTADO COMPLETO'!$A$1:$I$1500,4,FALSE),"")</f>
        <v/>
      </c>
      <c r="E418" s="102" t="str">
        <f>IFERROR(VLOOKUP($A418,'LISTADO COMPLETO'!$A$1:$I$1500,5,FALSE),"")</f>
        <v/>
      </c>
      <c r="F418" s="102" t="str">
        <f>IFERROR(VLOOKUP($A418,'LISTADO COMPLETO'!$A$1:$I$1500,6,FALSE),"")</f>
        <v/>
      </c>
      <c r="G418" s="103" t="str">
        <f>IFERROR(VLOOKUP($A418,'LISTADO COMPLETO'!$A$1:$I$1500,7,FALSE),"")</f>
        <v/>
      </c>
      <c r="H418" s="104" t="str">
        <f>IFERROR(VLOOKUP($A418,'LISTADO COMPLETO'!$A$1:$I$1500,8,FALSE),"")</f>
        <v/>
      </c>
    </row>
    <row r="419" spans="1:8" ht="20.100000000000001" customHeight="1">
      <c r="A419" s="101" t="str">
        <f>IF('LISTADO COMPLETO'!T418&gt;0,'LISTADO COMPLETO'!T418,"")</f>
        <v/>
      </c>
      <c r="B419" s="102" t="str">
        <f>IFERROR(VLOOKUP($A419,'LISTADO COMPLETO'!$A$1:$I$1500,2,FALSE),"")</f>
        <v/>
      </c>
      <c r="C419" s="102" t="str">
        <f>IFERROR(VLOOKUP($A419,'LISTADO COMPLETO'!$A$1:$I$1500,3,FALSE),"")</f>
        <v/>
      </c>
      <c r="D419" s="102" t="str">
        <f>IFERROR(VLOOKUP($A419,'LISTADO COMPLETO'!$A$1:$I$1500,4,FALSE),"")</f>
        <v/>
      </c>
      <c r="E419" s="102" t="str">
        <f>IFERROR(VLOOKUP($A419,'LISTADO COMPLETO'!$A$1:$I$1500,5,FALSE),"")</f>
        <v/>
      </c>
      <c r="F419" s="102" t="str">
        <f>IFERROR(VLOOKUP($A419,'LISTADO COMPLETO'!$A$1:$I$1500,6,FALSE),"")</f>
        <v/>
      </c>
      <c r="G419" s="103" t="str">
        <f>IFERROR(VLOOKUP($A419,'LISTADO COMPLETO'!$A$1:$I$1500,7,FALSE),"")</f>
        <v/>
      </c>
      <c r="H419" s="104" t="str">
        <f>IFERROR(VLOOKUP($A419,'LISTADO COMPLETO'!$A$1:$I$1500,8,FALSE),"")</f>
        <v/>
      </c>
    </row>
    <row r="420" spans="1:8" ht="20.100000000000001" customHeight="1">
      <c r="A420" s="101" t="str">
        <f>IF('LISTADO COMPLETO'!T419&gt;0,'LISTADO COMPLETO'!T419,"")</f>
        <v/>
      </c>
      <c r="B420" s="102" t="str">
        <f>IFERROR(VLOOKUP($A420,'LISTADO COMPLETO'!$A$1:$I$1500,2,FALSE),"")</f>
        <v/>
      </c>
      <c r="C420" s="102" t="str">
        <f>IFERROR(VLOOKUP($A420,'LISTADO COMPLETO'!$A$1:$I$1500,3,FALSE),"")</f>
        <v/>
      </c>
      <c r="D420" s="102" t="str">
        <f>IFERROR(VLOOKUP($A420,'LISTADO COMPLETO'!$A$1:$I$1500,4,FALSE),"")</f>
        <v/>
      </c>
      <c r="E420" s="102" t="str">
        <f>IFERROR(VLOOKUP($A420,'LISTADO COMPLETO'!$A$1:$I$1500,5,FALSE),"")</f>
        <v/>
      </c>
      <c r="F420" s="102" t="str">
        <f>IFERROR(VLOOKUP($A420,'LISTADO COMPLETO'!$A$1:$I$1500,6,FALSE),"")</f>
        <v/>
      </c>
      <c r="G420" s="103" t="str">
        <f>IFERROR(VLOOKUP($A420,'LISTADO COMPLETO'!$A$1:$I$1500,7,FALSE),"")</f>
        <v/>
      </c>
      <c r="H420" s="104" t="str">
        <f>IFERROR(VLOOKUP($A420,'LISTADO COMPLETO'!$A$1:$I$1500,8,FALSE),"")</f>
        <v/>
      </c>
    </row>
    <row r="421" spans="1:8" ht="20.100000000000001" customHeight="1">
      <c r="A421" s="101" t="str">
        <f>IF('LISTADO COMPLETO'!T420&gt;0,'LISTADO COMPLETO'!T420,"")</f>
        <v/>
      </c>
      <c r="B421" s="102" t="str">
        <f>IFERROR(VLOOKUP($A421,'LISTADO COMPLETO'!$A$1:$I$1500,2,FALSE),"")</f>
        <v/>
      </c>
      <c r="C421" s="102" t="str">
        <f>IFERROR(VLOOKUP($A421,'LISTADO COMPLETO'!$A$1:$I$1500,3,FALSE),"")</f>
        <v/>
      </c>
      <c r="D421" s="102" t="str">
        <f>IFERROR(VLOOKUP($A421,'LISTADO COMPLETO'!$A$1:$I$1500,4,FALSE),"")</f>
        <v/>
      </c>
      <c r="E421" s="102" t="str">
        <f>IFERROR(VLOOKUP($A421,'LISTADO COMPLETO'!$A$1:$I$1500,5,FALSE),"")</f>
        <v/>
      </c>
      <c r="F421" s="102" t="str">
        <f>IFERROR(VLOOKUP($A421,'LISTADO COMPLETO'!$A$1:$I$1500,6,FALSE),"")</f>
        <v/>
      </c>
      <c r="G421" s="103" t="str">
        <f>IFERROR(VLOOKUP($A421,'LISTADO COMPLETO'!$A$1:$I$1500,7,FALSE),"")</f>
        <v/>
      </c>
      <c r="H421" s="104" t="str">
        <f>IFERROR(VLOOKUP($A421,'LISTADO COMPLETO'!$A$1:$I$1500,8,FALSE),"")</f>
        <v/>
      </c>
    </row>
    <row r="422" spans="1:8" ht="20.100000000000001" customHeight="1">
      <c r="A422" s="101" t="str">
        <f>IF('LISTADO COMPLETO'!T421&gt;0,'LISTADO COMPLETO'!T421,"")</f>
        <v/>
      </c>
      <c r="B422" s="102" t="str">
        <f>IFERROR(VLOOKUP($A422,'LISTADO COMPLETO'!$A$1:$I$1500,2,FALSE),"")</f>
        <v/>
      </c>
      <c r="C422" s="102" t="str">
        <f>IFERROR(VLOOKUP($A422,'LISTADO COMPLETO'!$A$1:$I$1500,3,FALSE),"")</f>
        <v/>
      </c>
      <c r="D422" s="102" t="str">
        <f>IFERROR(VLOOKUP($A422,'LISTADO COMPLETO'!$A$1:$I$1500,4,FALSE),"")</f>
        <v/>
      </c>
      <c r="E422" s="102" t="str">
        <f>IFERROR(VLOOKUP($A422,'LISTADO COMPLETO'!$A$1:$I$1500,5,FALSE),"")</f>
        <v/>
      </c>
      <c r="F422" s="102" t="str">
        <f>IFERROR(VLOOKUP($A422,'LISTADO COMPLETO'!$A$1:$I$1500,6,FALSE),"")</f>
        <v/>
      </c>
      <c r="G422" s="103" t="str">
        <f>IFERROR(VLOOKUP($A422,'LISTADO COMPLETO'!$A$1:$I$1500,7,FALSE),"")</f>
        <v/>
      </c>
      <c r="H422" s="104" t="str">
        <f>IFERROR(VLOOKUP($A422,'LISTADO COMPLETO'!$A$1:$I$1500,8,FALSE),"")</f>
        <v/>
      </c>
    </row>
    <row r="423" spans="1:8" ht="20.100000000000001" customHeight="1">
      <c r="A423" s="101" t="str">
        <f>IF('LISTADO COMPLETO'!T422&gt;0,'LISTADO COMPLETO'!T422,"")</f>
        <v/>
      </c>
      <c r="B423" s="102" t="str">
        <f>IFERROR(VLOOKUP($A423,'LISTADO COMPLETO'!$A$1:$I$1500,2,FALSE),"")</f>
        <v/>
      </c>
      <c r="C423" s="102" t="str">
        <f>IFERROR(VLOOKUP($A423,'LISTADO COMPLETO'!$A$1:$I$1500,3,FALSE),"")</f>
        <v/>
      </c>
      <c r="D423" s="102" t="str">
        <f>IFERROR(VLOOKUP($A423,'LISTADO COMPLETO'!$A$1:$I$1500,4,FALSE),"")</f>
        <v/>
      </c>
      <c r="E423" s="102" t="str">
        <f>IFERROR(VLOOKUP($A423,'LISTADO COMPLETO'!$A$1:$I$1500,5,FALSE),"")</f>
        <v/>
      </c>
      <c r="F423" s="102" t="str">
        <f>IFERROR(VLOOKUP($A423,'LISTADO COMPLETO'!$A$1:$I$1500,6,FALSE),"")</f>
        <v/>
      </c>
      <c r="G423" s="103" t="str">
        <f>IFERROR(VLOOKUP($A423,'LISTADO COMPLETO'!$A$1:$I$1500,7,FALSE),"")</f>
        <v/>
      </c>
      <c r="H423" s="104" t="str">
        <f>IFERROR(VLOOKUP($A423,'LISTADO COMPLETO'!$A$1:$I$1500,8,FALSE),"")</f>
        <v/>
      </c>
    </row>
    <row r="424" spans="1:8" ht="20.100000000000001" customHeight="1">
      <c r="A424" s="101" t="str">
        <f>IF('LISTADO COMPLETO'!T423&gt;0,'LISTADO COMPLETO'!T423,"")</f>
        <v/>
      </c>
      <c r="B424" s="102" t="str">
        <f>IFERROR(VLOOKUP($A424,'LISTADO COMPLETO'!$A$1:$I$1500,2,FALSE),"")</f>
        <v/>
      </c>
      <c r="C424" s="102" t="str">
        <f>IFERROR(VLOOKUP($A424,'LISTADO COMPLETO'!$A$1:$I$1500,3,FALSE),"")</f>
        <v/>
      </c>
      <c r="D424" s="102" t="str">
        <f>IFERROR(VLOOKUP($A424,'LISTADO COMPLETO'!$A$1:$I$1500,4,FALSE),"")</f>
        <v/>
      </c>
      <c r="E424" s="102" t="str">
        <f>IFERROR(VLOOKUP($A424,'LISTADO COMPLETO'!$A$1:$I$1500,5,FALSE),"")</f>
        <v/>
      </c>
      <c r="F424" s="102" t="str">
        <f>IFERROR(VLOOKUP($A424,'LISTADO COMPLETO'!$A$1:$I$1500,6,FALSE),"")</f>
        <v/>
      </c>
      <c r="G424" s="103" t="str">
        <f>IFERROR(VLOOKUP($A424,'LISTADO COMPLETO'!$A$1:$I$1500,7,FALSE),"")</f>
        <v/>
      </c>
      <c r="H424" s="104" t="str">
        <f>IFERROR(VLOOKUP($A424,'LISTADO COMPLETO'!$A$1:$I$1500,8,FALSE),"")</f>
        <v/>
      </c>
    </row>
    <row r="425" spans="1:8" ht="20.100000000000001" customHeight="1">
      <c r="A425" s="101" t="str">
        <f>IF('LISTADO COMPLETO'!T424&gt;0,'LISTADO COMPLETO'!T424,"")</f>
        <v/>
      </c>
      <c r="B425" s="102" t="str">
        <f>IFERROR(VLOOKUP($A425,'LISTADO COMPLETO'!$A$1:$I$1500,2,FALSE),"")</f>
        <v/>
      </c>
      <c r="C425" s="102" t="str">
        <f>IFERROR(VLOOKUP($A425,'LISTADO COMPLETO'!$A$1:$I$1500,3,FALSE),"")</f>
        <v/>
      </c>
      <c r="D425" s="102" t="str">
        <f>IFERROR(VLOOKUP($A425,'LISTADO COMPLETO'!$A$1:$I$1500,4,FALSE),"")</f>
        <v/>
      </c>
      <c r="E425" s="102" t="str">
        <f>IFERROR(VLOOKUP($A425,'LISTADO COMPLETO'!$A$1:$I$1500,5,FALSE),"")</f>
        <v/>
      </c>
      <c r="F425" s="102" t="str">
        <f>IFERROR(VLOOKUP($A425,'LISTADO COMPLETO'!$A$1:$I$1500,6,FALSE),"")</f>
        <v/>
      </c>
      <c r="G425" s="103" t="str">
        <f>IFERROR(VLOOKUP($A425,'LISTADO COMPLETO'!$A$1:$I$1500,7,FALSE),"")</f>
        <v/>
      </c>
      <c r="H425" s="104" t="str">
        <f>IFERROR(VLOOKUP($A425,'LISTADO COMPLETO'!$A$1:$I$1500,8,FALSE),"")</f>
        <v/>
      </c>
    </row>
    <row r="426" spans="1:8" ht="20.100000000000001" customHeight="1">
      <c r="A426" s="101" t="str">
        <f>IF('LISTADO COMPLETO'!T425&gt;0,'LISTADO COMPLETO'!T425,"")</f>
        <v/>
      </c>
      <c r="B426" s="102" t="str">
        <f>IFERROR(VLOOKUP($A426,'LISTADO COMPLETO'!$A$1:$I$1500,2,FALSE),"")</f>
        <v/>
      </c>
      <c r="C426" s="102" t="str">
        <f>IFERROR(VLOOKUP($A426,'LISTADO COMPLETO'!$A$1:$I$1500,3,FALSE),"")</f>
        <v/>
      </c>
      <c r="D426" s="102" t="str">
        <f>IFERROR(VLOOKUP($A426,'LISTADO COMPLETO'!$A$1:$I$1500,4,FALSE),"")</f>
        <v/>
      </c>
      <c r="E426" s="102" t="str">
        <f>IFERROR(VLOOKUP($A426,'LISTADO COMPLETO'!$A$1:$I$1500,5,FALSE),"")</f>
        <v/>
      </c>
      <c r="F426" s="102" t="str">
        <f>IFERROR(VLOOKUP($A426,'LISTADO COMPLETO'!$A$1:$I$1500,6,FALSE),"")</f>
        <v/>
      </c>
      <c r="G426" s="103" t="str">
        <f>IFERROR(VLOOKUP($A426,'LISTADO COMPLETO'!$A$1:$I$1500,7,FALSE),"")</f>
        <v/>
      </c>
      <c r="H426" s="104" t="str">
        <f>IFERROR(VLOOKUP($A426,'LISTADO COMPLETO'!$A$1:$I$1500,8,FALSE),"")</f>
        <v/>
      </c>
    </row>
    <row r="427" spans="1:8" ht="20.100000000000001" customHeight="1">
      <c r="A427" s="101" t="str">
        <f>IF('LISTADO COMPLETO'!T426&gt;0,'LISTADO COMPLETO'!T426,"")</f>
        <v/>
      </c>
      <c r="B427" s="102" t="str">
        <f>IFERROR(VLOOKUP($A427,'LISTADO COMPLETO'!$A$1:$I$1500,2,FALSE),"")</f>
        <v/>
      </c>
      <c r="C427" s="102" t="str">
        <f>IFERROR(VLOOKUP($A427,'LISTADO COMPLETO'!$A$1:$I$1500,3,FALSE),"")</f>
        <v/>
      </c>
      <c r="D427" s="102" t="str">
        <f>IFERROR(VLOOKUP($A427,'LISTADO COMPLETO'!$A$1:$I$1500,4,FALSE),"")</f>
        <v/>
      </c>
      <c r="E427" s="102" t="str">
        <f>IFERROR(VLOOKUP($A427,'LISTADO COMPLETO'!$A$1:$I$1500,5,FALSE),"")</f>
        <v/>
      </c>
      <c r="F427" s="102" t="str">
        <f>IFERROR(VLOOKUP($A427,'LISTADO COMPLETO'!$A$1:$I$1500,6,FALSE),"")</f>
        <v/>
      </c>
      <c r="G427" s="103" t="str">
        <f>IFERROR(VLOOKUP($A427,'LISTADO COMPLETO'!$A$1:$I$1500,7,FALSE),"")</f>
        <v/>
      </c>
      <c r="H427" s="104" t="str">
        <f>IFERROR(VLOOKUP($A427,'LISTADO COMPLETO'!$A$1:$I$1500,8,FALSE),"")</f>
        <v/>
      </c>
    </row>
    <row r="428" spans="1:8" ht="20.100000000000001" customHeight="1">
      <c r="A428" s="101" t="str">
        <f>IF('LISTADO COMPLETO'!T427&gt;0,'LISTADO COMPLETO'!T427,"")</f>
        <v/>
      </c>
      <c r="B428" s="102" t="str">
        <f>IFERROR(VLOOKUP($A428,'LISTADO COMPLETO'!$A$1:$I$1500,2,FALSE),"")</f>
        <v/>
      </c>
      <c r="C428" s="102" t="str">
        <f>IFERROR(VLOOKUP($A428,'LISTADO COMPLETO'!$A$1:$I$1500,3,FALSE),"")</f>
        <v/>
      </c>
      <c r="D428" s="102" t="str">
        <f>IFERROR(VLOOKUP($A428,'LISTADO COMPLETO'!$A$1:$I$1500,4,FALSE),"")</f>
        <v/>
      </c>
      <c r="E428" s="102" t="str">
        <f>IFERROR(VLOOKUP($A428,'LISTADO COMPLETO'!$A$1:$I$1500,5,FALSE),"")</f>
        <v/>
      </c>
      <c r="F428" s="102" t="str">
        <f>IFERROR(VLOOKUP($A428,'LISTADO COMPLETO'!$A$1:$I$1500,6,FALSE),"")</f>
        <v/>
      </c>
      <c r="G428" s="103" t="str">
        <f>IFERROR(VLOOKUP($A428,'LISTADO COMPLETO'!$A$1:$I$1500,7,FALSE),"")</f>
        <v/>
      </c>
      <c r="H428" s="104" t="str">
        <f>IFERROR(VLOOKUP($A428,'LISTADO COMPLETO'!$A$1:$I$1500,8,FALSE),"")</f>
        <v/>
      </c>
    </row>
    <row r="429" spans="1:8" ht="20.100000000000001" customHeight="1">
      <c r="A429" s="101" t="str">
        <f>IF('LISTADO COMPLETO'!T428&gt;0,'LISTADO COMPLETO'!T428,"")</f>
        <v/>
      </c>
      <c r="B429" s="102" t="str">
        <f>IFERROR(VLOOKUP($A429,'LISTADO COMPLETO'!$A$1:$I$1500,2,FALSE),"")</f>
        <v/>
      </c>
      <c r="C429" s="102" t="str">
        <f>IFERROR(VLOOKUP($A429,'LISTADO COMPLETO'!$A$1:$I$1500,3,FALSE),"")</f>
        <v/>
      </c>
      <c r="D429" s="102" t="str">
        <f>IFERROR(VLOOKUP($A429,'LISTADO COMPLETO'!$A$1:$I$1500,4,FALSE),"")</f>
        <v/>
      </c>
      <c r="E429" s="102" t="str">
        <f>IFERROR(VLOOKUP($A429,'LISTADO COMPLETO'!$A$1:$I$1500,5,FALSE),"")</f>
        <v/>
      </c>
      <c r="F429" s="102" t="str">
        <f>IFERROR(VLOOKUP($A429,'LISTADO COMPLETO'!$A$1:$I$1500,6,FALSE),"")</f>
        <v/>
      </c>
      <c r="G429" s="103" t="str">
        <f>IFERROR(VLOOKUP($A429,'LISTADO COMPLETO'!$A$1:$I$1500,7,FALSE),"")</f>
        <v/>
      </c>
      <c r="H429" s="104" t="str">
        <f>IFERROR(VLOOKUP($A429,'LISTADO COMPLETO'!$A$1:$I$1500,8,FALSE),"")</f>
        <v/>
      </c>
    </row>
    <row r="430" spans="1:8" ht="20.100000000000001" customHeight="1">
      <c r="A430" s="101" t="str">
        <f>IF('LISTADO COMPLETO'!T429&gt;0,'LISTADO COMPLETO'!T429,"")</f>
        <v/>
      </c>
      <c r="B430" s="102" t="str">
        <f>IFERROR(VLOOKUP($A430,'LISTADO COMPLETO'!$A$1:$I$1500,2,FALSE),"")</f>
        <v/>
      </c>
      <c r="C430" s="102" t="str">
        <f>IFERROR(VLOOKUP($A430,'LISTADO COMPLETO'!$A$1:$I$1500,3,FALSE),"")</f>
        <v/>
      </c>
      <c r="D430" s="102" t="str">
        <f>IFERROR(VLOOKUP($A430,'LISTADO COMPLETO'!$A$1:$I$1500,4,FALSE),"")</f>
        <v/>
      </c>
      <c r="E430" s="102" t="str">
        <f>IFERROR(VLOOKUP($A430,'LISTADO COMPLETO'!$A$1:$I$1500,5,FALSE),"")</f>
        <v/>
      </c>
      <c r="F430" s="102" t="str">
        <f>IFERROR(VLOOKUP($A430,'LISTADO COMPLETO'!$A$1:$I$1500,6,FALSE),"")</f>
        <v/>
      </c>
      <c r="G430" s="103" t="str">
        <f>IFERROR(VLOOKUP($A430,'LISTADO COMPLETO'!$A$1:$I$1500,7,FALSE),"")</f>
        <v/>
      </c>
      <c r="H430" s="104" t="str">
        <f>IFERROR(VLOOKUP($A430,'LISTADO COMPLETO'!$A$1:$I$1500,8,FALSE),"")</f>
        <v/>
      </c>
    </row>
    <row r="431" spans="1:8" ht="20.100000000000001" customHeight="1">
      <c r="A431" s="101" t="str">
        <f>IF('LISTADO COMPLETO'!T430&gt;0,'LISTADO COMPLETO'!T430,"")</f>
        <v/>
      </c>
      <c r="B431" s="102" t="str">
        <f>IFERROR(VLOOKUP($A431,'LISTADO COMPLETO'!$A$1:$I$1500,2,FALSE),"")</f>
        <v/>
      </c>
      <c r="C431" s="102" t="str">
        <f>IFERROR(VLOOKUP($A431,'LISTADO COMPLETO'!$A$1:$I$1500,3,FALSE),"")</f>
        <v/>
      </c>
      <c r="D431" s="102" t="str">
        <f>IFERROR(VLOOKUP($A431,'LISTADO COMPLETO'!$A$1:$I$1500,4,FALSE),"")</f>
        <v/>
      </c>
      <c r="E431" s="102" t="str">
        <f>IFERROR(VLOOKUP($A431,'LISTADO COMPLETO'!$A$1:$I$1500,5,FALSE),"")</f>
        <v/>
      </c>
      <c r="F431" s="102" t="str">
        <f>IFERROR(VLOOKUP($A431,'LISTADO COMPLETO'!$A$1:$I$1500,6,FALSE),"")</f>
        <v/>
      </c>
      <c r="G431" s="103" t="str">
        <f>IFERROR(VLOOKUP($A431,'LISTADO COMPLETO'!$A$1:$I$1500,7,FALSE),"")</f>
        <v/>
      </c>
      <c r="H431" s="104" t="str">
        <f>IFERROR(VLOOKUP($A431,'LISTADO COMPLETO'!$A$1:$I$1500,8,FALSE),"")</f>
        <v/>
      </c>
    </row>
    <row r="432" spans="1:8" ht="20.100000000000001" customHeight="1">
      <c r="A432" s="101" t="str">
        <f>IF('LISTADO COMPLETO'!T431&gt;0,'LISTADO COMPLETO'!T431,"")</f>
        <v/>
      </c>
      <c r="B432" s="102" t="str">
        <f>IFERROR(VLOOKUP($A432,'LISTADO COMPLETO'!$A$1:$I$1500,2,FALSE),"")</f>
        <v/>
      </c>
      <c r="C432" s="102" t="str">
        <f>IFERROR(VLOOKUP($A432,'LISTADO COMPLETO'!$A$1:$I$1500,3,FALSE),"")</f>
        <v/>
      </c>
      <c r="D432" s="102" t="str">
        <f>IFERROR(VLOOKUP($A432,'LISTADO COMPLETO'!$A$1:$I$1500,4,FALSE),"")</f>
        <v/>
      </c>
      <c r="E432" s="102" t="str">
        <f>IFERROR(VLOOKUP($A432,'LISTADO COMPLETO'!$A$1:$I$1500,5,FALSE),"")</f>
        <v/>
      </c>
      <c r="F432" s="102" t="str">
        <f>IFERROR(VLOOKUP($A432,'LISTADO COMPLETO'!$A$1:$I$1500,6,FALSE),"")</f>
        <v/>
      </c>
      <c r="G432" s="103" t="str">
        <f>IFERROR(VLOOKUP($A432,'LISTADO COMPLETO'!$A$1:$I$1500,7,FALSE),"")</f>
        <v/>
      </c>
      <c r="H432" s="104" t="str">
        <f>IFERROR(VLOOKUP($A432,'LISTADO COMPLETO'!$A$1:$I$1500,8,FALSE),"")</f>
        <v/>
      </c>
    </row>
    <row r="433" spans="1:8" ht="20.100000000000001" customHeight="1">
      <c r="A433" s="101" t="str">
        <f>IF('LISTADO COMPLETO'!T432&gt;0,'LISTADO COMPLETO'!T432,"")</f>
        <v/>
      </c>
      <c r="B433" s="102" t="str">
        <f>IFERROR(VLOOKUP($A433,'LISTADO COMPLETO'!$A$1:$I$1500,2,FALSE),"")</f>
        <v/>
      </c>
      <c r="C433" s="102" t="str">
        <f>IFERROR(VLOOKUP($A433,'LISTADO COMPLETO'!$A$1:$I$1500,3,FALSE),"")</f>
        <v/>
      </c>
      <c r="D433" s="102" t="str">
        <f>IFERROR(VLOOKUP($A433,'LISTADO COMPLETO'!$A$1:$I$1500,4,FALSE),"")</f>
        <v/>
      </c>
      <c r="E433" s="102" t="str">
        <f>IFERROR(VLOOKUP($A433,'LISTADO COMPLETO'!$A$1:$I$1500,5,FALSE),"")</f>
        <v/>
      </c>
      <c r="F433" s="102" t="str">
        <f>IFERROR(VLOOKUP($A433,'LISTADO COMPLETO'!$A$1:$I$1500,6,FALSE),"")</f>
        <v/>
      </c>
      <c r="G433" s="103" t="str">
        <f>IFERROR(VLOOKUP($A433,'LISTADO COMPLETO'!$A$1:$I$1500,7,FALSE),"")</f>
        <v/>
      </c>
      <c r="H433" s="104" t="str">
        <f>IFERROR(VLOOKUP($A433,'LISTADO COMPLETO'!$A$1:$I$1500,8,FALSE),"")</f>
        <v/>
      </c>
    </row>
    <row r="434" spans="1:8" ht="20.100000000000001" customHeight="1">
      <c r="A434" s="101" t="str">
        <f>IF('LISTADO COMPLETO'!T433&gt;0,'LISTADO COMPLETO'!T433,"")</f>
        <v/>
      </c>
      <c r="B434" s="102" t="str">
        <f>IFERROR(VLOOKUP($A434,'LISTADO COMPLETO'!$A$1:$I$1500,2,FALSE),"")</f>
        <v/>
      </c>
      <c r="C434" s="102" t="str">
        <f>IFERROR(VLOOKUP($A434,'LISTADO COMPLETO'!$A$1:$I$1500,3,FALSE),"")</f>
        <v/>
      </c>
      <c r="D434" s="102" t="str">
        <f>IFERROR(VLOOKUP($A434,'LISTADO COMPLETO'!$A$1:$I$1500,4,FALSE),"")</f>
        <v/>
      </c>
      <c r="E434" s="102" t="str">
        <f>IFERROR(VLOOKUP($A434,'LISTADO COMPLETO'!$A$1:$I$1500,5,FALSE),"")</f>
        <v/>
      </c>
      <c r="F434" s="102" t="str">
        <f>IFERROR(VLOOKUP($A434,'LISTADO COMPLETO'!$A$1:$I$1500,6,FALSE),"")</f>
        <v/>
      </c>
      <c r="G434" s="103" t="str">
        <f>IFERROR(VLOOKUP($A434,'LISTADO COMPLETO'!$A$1:$I$1500,7,FALSE),"")</f>
        <v/>
      </c>
      <c r="H434" s="104" t="str">
        <f>IFERROR(VLOOKUP($A434,'LISTADO COMPLETO'!$A$1:$I$1500,8,FALSE),"")</f>
        <v/>
      </c>
    </row>
    <row r="435" spans="1:8" ht="20.100000000000001" customHeight="1">
      <c r="A435" s="101" t="str">
        <f>IF('LISTADO COMPLETO'!T434&gt;0,'LISTADO COMPLETO'!T434,"")</f>
        <v/>
      </c>
      <c r="B435" s="102" t="str">
        <f>IFERROR(VLOOKUP($A435,'LISTADO COMPLETO'!$A$1:$I$1500,2,FALSE),"")</f>
        <v/>
      </c>
      <c r="C435" s="102" t="str">
        <f>IFERROR(VLOOKUP($A435,'LISTADO COMPLETO'!$A$1:$I$1500,3,FALSE),"")</f>
        <v/>
      </c>
      <c r="D435" s="102" t="str">
        <f>IFERROR(VLOOKUP($A435,'LISTADO COMPLETO'!$A$1:$I$1500,4,FALSE),"")</f>
        <v/>
      </c>
      <c r="E435" s="102" t="str">
        <f>IFERROR(VLOOKUP($A435,'LISTADO COMPLETO'!$A$1:$I$1500,5,FALSE),"")</f>
        <v/>
      </c>
      <c r="F435" s="102" t="str">
        <f>IFERROR(VLOOKUP($A435,'LISTADO COMPLETO'!$A$1:$I$1500,6,FALSE),"")</f>
        <v/>
      </c>
      <c r="G435" s="103" t="str">
        <f>IFERROR(VLOOKUP($A435,'LISTADO COMPLETO'!$A$1:$I$1500,7,FALSE),"")</f>
        <v/>
      </c>
      <c r="H435" s="104" t="str">
        <f>IFERROR(VLOOKUP($A435,'LISTADO COMPLETO'!$A$1:$I$1500,8,FALSE),"")</f>
        <v/>
      </c>
    </row>
    <row r="436" spans="1:8" ht="20.100000000000001" customHeight="1">
      <c r="A436" s="101" t="str">
        <f>IF('LISTADO COMPLETO'!T435&gt;0,'LISTADO COMPLETO'!T435,"")</f>
        <v/>
      </c>
      <c r="B436" s="102" t="str">
        <f>IFERROR(VLOOKUP($A436,'LISTADO COMPLETO'!$A$1:$I$1500,2,FALSE),"")</f>
        <v/>
      </c>
      <c r="C436" s="102" t="str">
        <f>IFERROR(VLOOKUP($A436,'LISTADO COMPLETO'!$A$1:$I$1500,3,FALSE),"")</f>
        <v/>
      </c>
      <c r="D436" s="102" t="str">
        <f>IFERROR(VLOOKUP($A436,'LISTADO COMPLETO'!$A$1:$I$1500,4,FALSE),"")</f>
        <v/>
      </c>
      <c r="E436" s="102" t="str">
        <f>IFERROR(VLOOKUP($A436,'LISTADO COMPLETO'!$A$1:$I$1500,5,FALSE),"")</f>
        <v/>
      </c>
      <c r="F436" s="102" t="str">
        <f>IFERROR(VLOOKUP($A436,'LISTADO COMPLETO'!$A$1:$I$1500,6,FALSE),"")</f>
        <v/>
      </c>
      <c r="G436" s="103" t="str">
        <f>IFERROR(VLOOKUP($A436,'LISTADO COMPLETO'!$A$1:$I$1500,7,FALSE),"")</f>
        <v/>
      </c>
      <c r="H436" s="104" t="str">
        <f>IFERROR(VLOOKUP($A436,'LISTADO COMPLETO'!$A$1:$I$1500,8,FALSE),"")</f>
        <v/>
      </c>
    </row>
    <row r="437" spans="1:8" ht="20.100000000000001" customHeight="1">
      <c r="A437" s="101" t="str">
        <f>IF('LISTADO COMPLETO'!T436&gt;0,'LISTADO COMPLETO'!T436,"")</f>
        <v/>
      </c>
      <c r="B437" s="102" t="str">
        <f>IFERROR(VLOOKUP($A437,'LISTADO COMPLETO'!$A$1:$I$1500,2,FALSE),"")</f>
        <v/>
      </c>
      <c r="C437" s="102" t="str">
        <f>IFERROR(VLOOKUP($A437,'LISTADO COMPLETO'!$A$1:$I$1500,3,FALSE),"")</f>
        <v/>
      </c>
      <c r="D437" s="102" t="str">
        <f>IFERROR(VLOOKUP($A437,'LISTADO COMPLETO'!$A$1:$I$1500,4,FALSE),"")</f>
        <v/>
      </c>
      <c r="E437" s="102" t="str">
        <f>IFERROR(VLOOKUP($A437,'LISTADO COMPLETO'!$A$1:$I$1500,5,FALSE),"")</f>
        <v/>
      </c>
      <c r="F437" s="102" t="str">
        <f>IFERROR(VLOOKUP($A437,'LISTADO COMPLETO'!$A$1:$I$1500,6,FALSE),"")</f>
        <v/>
      </c>
      <c r="G437" s="103" t="str">
        <f>IFERROR(VLOOKUP($A437,'LISTADO COMPLETO'!$A$1:$I$1500,7,FALSE),"")</f>
        <v/>
      </c>
      <c r="H437" s="104" t="str">
        <f>IFERROR(VLOOKUP($A437,'LISTADO COMPLETO'!$A$1:$I$1500,8,FALSE),"")</f>
        <v/>
      </c>
    </row>
    <row r="438" spans="1:8" ht="20.100000000000001" customHeight="1">
      <c r="A438" s="101" t="str">
        <f>IF('LISTADO COMPLETO'!T437&gt;0,'LISTADO COMPLETO'!T437,"")</f>
        <v/>
      </c>
      <c r="B438" s="102" t="str">
        <f>IFERROR(VLOOKUP($A438,'LISTADO COMPLETO'!$A$1:$I$1500,2,FALSE),"")</f>
        <v/>
      </c>
      <c r="C438" s="102" t="str">
        <f>IFERROR(VLOOKUP($A438,'LISTADO COMPLETO'!$A$1:$I$1500,3,FALSE),"")</f>
        <v/>
      </c>
      <c r="D438" s="102" t="str">
        <f>IFERROR(VLOOKUP($A438,'LISTADO COMPLETO'!$A$1:$I$1500,4,FALSE),"")</f>
        <v/>
      </c>
      <c r="E438" s="102" t="str">
        <f>IFERROR(VLOOKUP($A438,'LISTADO COMPLETO'!$A$1:$I$1500,5,FALSE),"")</f>
        <v/>
      </c>
      <c r="F438" s="102" t="str">
        <f>IFERROR(VLOOKUP($A438,'LISTADO COMPLETO'!$A$1:$I$1500,6,FALSE),"")</f>
        <v/>
      </c>
      <c r="G438" s="103" t="str">
        <f>IFERROR(VLOOKUP($A438,'LISTADO COMPLETO'!$A$1:$I$1500,7,FALSE),"")</f>
        <v/>
      </c>
      <c r="H438" s="104" t="str">
        <f>IFERROR(VLOOKUP($A438,'LISTADO COMPLETO'!$A$1:$I$1500,8,FALSE),"")</f>
        <v/>
      </c>
    </row>
    <row r="439" spans="1:8" ht="20.100000000000001" customHeight="1">
      <c r="A439" s="101" t="str">
        <f>IF('LISTADO COMPLETO'!T438&gt;0,'LISTADO COMPLETO'!T438,"")</f>
        <v/>
      </c>
      <c r="B439" s="102" t="str">
        <f>IFERROR(VLOOKUP($A439,'LISTADO COMPLETO'!$A$1:$I$1500,2,FALSE),"")</f>
        <v/>
      </c>
      <c r="C439" s="102" t="str">
        <f>IFERROR(VLOOKUP($A439,'LISTADO COMPLETO'!$A$1:$I$1500,3,FALSE),"")</f>
        <v/>
      </c>
      <c r="D439" s="102" t="str">
        <f>IFERROR(VLOOKUP($A439,'LISTADO COMPLETO'!$A$1:$I$1500,4,FALSE),"")</f>
        <v/>
      </c>
      <c r="E439" s="102" t="str">
        <f>IFERROR(VLOOKUP($A439,'LISTADO COMPLETO'!$A$1:$I$1500,5,FALSE),"")</f>
        <v/>
      </c>
      <c r="F439" s="102" t="str">
        <f>IFERROR(VLOOKUP($A439,'LISTADO COMPLETO'!$A$1:$I$1500,6,FALSE),"")</f>
        <v/>
      </c>
      <c r="G439" s="103" t="str">
        <f>IFERROR(VLOOKUP($A439,'LISTADO COMPLETO'!$A$1:$I$1500,7,FALSE),"")</f>
        <v/>
      </c>
      <c r="H439" s="104" t="str">
        <f>IFERROR(VLOOKUP($A439,'LISTADO COMPLETO'!$A$1:$I$1500,8,FALSE),"")</f>
        <v/>
      </c>
    </row>
    <row r="440" spans="1:8" ht="20.100000000000001" customHeight="1">
      <c r="A440" s="101" t="str">
        <f>IF('LISTADO COMPLETO'!T439&gt;0,'LISTADO COMPLETO'!T439,"")</f>
        <v/>
      </c>
      <c r="B440" s="102" t="str">
        <f>IFERROR(VLOOKUP($A440,'LISTADO COMPLETO'!$A$1:$I$1500,2,FALSE),"")</f>
        <v/>
      </c>
      <c r="C440" s="102" t="str">
        <f>IFERROR(VLOOKUP($A440,'LISTADO COMPLETO'!$A$1:$I$1500,3,FALSE),"")</f>
        <v/>
      </c>
      <c r="D440" s="102" t="str">
        <f>IFERROR(VLOOKUP($A440,'LISTADO COMPLETO'!$A$1:$I$1500,4,FALSE),"")</f>
        <v/>
      </c>
      <c r="E440" s="102" t="str">
        <f>IFERROR(VLOOKUP($A440,'LISTADO COMPLETO'!$A$1:$I$1500,5,FALSE),"")</f>
        <v/>
      </c>
      <c r="F440" s="102" t="str">
        <f>IFERROR(VLOOKUP($A440,'LISTADO COMPLETO'!$A$1:$I$1500,6,FALSE),"")</f>
        <v/>
      </c>
      <c r="G440" s="103" t="str">
        <f>IFERROR(VLOOKUP($A440,'LISTADO COMPLETO'!$A$1:$I$1500,7,FALSE),"")</f>
        <v/>
      </c>
      <c r="H440" s="104" t="str">
        <f>IFERROR(VLOOKUP($A440,'LISTADO COMPLETO'!$A$1:$I$1500,8,FALSE),"")</f>
        <v/>
      </c>
    </row>
    <row r="441" spans="1:8" ht="20.100000000000001" customHeight="1">
      <c r="A441" s="101" t="str">
        <f>IF('LISTADO COMPLETO'!T440&gt;0,'LISTADO COMPLETO'!T440,"")</f>
        <v/>
      </c>
      <c r="B441" s="102" t="str">
        <f>IFERROR(VLOOKUP($A441,'LISTADO COMPLETO'!$A$1:$I$1500,2,FALSE),"")</f>
        <v/>
      </c>
      <c r="C441" s="102" t="str">
        <f>IFERROR(VLOOKUP($A441,'LISTADO COMPLETO'!$A$1:$I$1500,3,FALSE),"")</f>
        <v/>
      </c>
      <c r="D441" s="102" t="str">
        <f>IFERROR(VLOOKUP($A441,'LISTADO COMPLETO'!$A$1:$I$1500,4,FALSE),"")</f>
        <v/>
      </c>
      <c r="E441" s="102" t="str">
        <f>IFERROR(VLOOKUP($A441,'LISTADO COMPLETO'!$A$1:$I$1500,5,FALSE),"")</f>
        <v/>
      </c>
      <c r="F441" s="102" t="str">
        <f>IFERROR(VLOOKUP($A441,'LISTADO COMPLETO'!$A$1:$I$1500,6,FALSE),"")</f>
        <v/>
      </c>
      <c r="G441" s="103" t="str">
        <f>IFERROR(VLOOKUP($A441,'LISTADO COMPLETO'!$A$1:$I$1500,7,FALSE),"")</f>
        <v/>
      </c>
      <c r="H441" s="104" t="str">
        <f>IFERROR(VLOOKUP($A441,'LISTADO COMPLETO'!$A$1:$I$1500,8,FALSE),"")</f>
        <v/>
      </c>
    </row>
    <row r="442" spans="1:8" ht="20.100000000000001" customHeight="1">
      <c r="A442" s="101" t="str">
        <f>IF('LISTADO COMPLETO'!T441&gt;0,'LISTADO COMPLETO'!T441,"")</f>
        <v/>
      </c>
      <c r="B442" s="102" t="str">
        <f>IFERROR(VLOOKUP($A442,'LISTADO COMPLETO'!$A$1:$I$1500,2,FALSE),"")</f>
        <v/>
      </c>
      <c r="C442" s="102" t="str">
        <f>IFERROR(VLOOKUP($A442,'LISTADO COMPLETO'!$A$1:$I$1500,3,FALSE),"")</f>
        <v/>
      </c>
      <c r="D442" s="102" t="str">
        <f>IFERROR(VLOOKUP($A442,'LISTADO COMPLETO'!$A$1:$I$1500,4,FALSE),"")</f>
        <v/>
      </c>
      <c r="E442" s="102" t="str">
        <f>IFERROR(VLOOKUP($A442,'LISTADO COMPLETO'!$A$1:$I$1500,5,FALSE),"")</f>
        <v/>
      </c>
      <c r="F442" s="102" t="str">
        <f>IFERROR(VLOOKUP($A442,'LISTADO COMPLETO'!$A$1:$I$1500,6,FALSE),"")</f>
        <v/>
      </c>
      <c r="G442" s="103" t="str">
        <f>IFERROR(VLOOKUP($A442,'LISTADO COMPLETO'!$A$1:$I$1500,7,FALSE),"")</f>
        <v/>
      </c>
      <c r="H442" s="104" t="str">
        <f>IFERROR(VLOOKUP($A442,'LISTADO COMPLETO'!$A$1:$I$1500,8,FALSE),"")</f>
        <v/>
      </c>
    </row>
    <row r="443" spans="1:8" ht="20.100000000000001" customHeight="1">
      <c r="A443" s="101" t="str">
        <f>IF('LISTADO COMPLETO'!T442&gt;0,'LISTADO COMPLETO'!T442,"")</f>
        <v/>
      </c>
      <c r="B443" s="102" t="str">
        <f>IFERROR(VLOOKUP($A443,'LISTADO COMPLETO'!$A$1:$I$1500,2,FALSE),"")</f>
        <v/>
      </c>
      <c r="C443" s="102" t="str">
        <f>IFERROR(VLOOKUP($A443,'LISTADO COMPLETO'!$A$1:$I$1500,3,FALSE),"")</f>
        <v/>
      </c>
      <c r="D443" s="102" t="str">
        <f>IFERROR(VLOOKUP($A443,'LISTADO COMPLETO'!$A$1:$I$1500,4,FALSE),"")</f>
        <v/>
      </c>
      <c r="E443" s="102" t="str">
        <f>IFERROR(VLOOKUP($A443,'LISTADO COMPLETO'!$A$1:$I$1500,5,FALSE),"")</f>
        <v/>
      </c>
      <c r="F443" s="102" t="str">
        <f>IFERROR(VLOOKUP($A443,'LISTADO COMPLETO'!$A$1:$I$1500,6,FALSE),"")</f>
        <v/>
      </c>
      <c r="G443" s="103" t="str">
        <f>IFERROR(VLOOKUP($A443,'LISTADO COMPLETO'!$A$1:$I$1500,7,FALSE),"")</f>
        <v/>
      </c>
      <c r="H443" s="104" t="str">
        <f>IFERROR(VLOOKUP($A443,'LISTADO COMPLETO'!$A$1:$I$1500,8,FALSE),"")</f>
        <v/>
      </c>
    </row>
    <row r="444" spans="1:8" ht="20.100000000000001" customHeight="1">
      <c r="A444" s="101" t="str">
        <f>IF('LISTADO COMPLETO'!T443&gt;0,'LISTADO COMPLETO'!T443,"")</f>
        <v/>
      </c>
      <c r="B444" s="102" t="str">
        <f>IFERROR(VLOOKUP($A444,'LISTADO COMPLETO'!$A$1:$I$1500,2,FALSE),"")</f>
        <v/>
      </c>
      <c r="C444" s="102" t="str">
        <f>IFERROR(VLOOKUP($A444,'LISTADO COMPLETO'!$A$1:$I$1500,3,FALSE),"")</f>
        <v/>
      </c>
      <c r="D444" s="102" t="str">
        <f>IFERROR(VLOOKUP($A444,'LISTADO COMPLETO'!$A$1:$I$1500,4,FALSE),"")</f>
        <v/>
      </c>
      <c r="E444" s="102" t="str">
        <f>IFERROR(VLOOKUP($A444,'LISTADO COMPLETO'!$A$1:$I$1500,5,FALSE),"")</f>
        <v/>
      </c>
      <c r="F444" s="102" t="str">
        <f>IFERROR(VLOOKUP($A444,'LISTADO COMPLETO'!$A$1:$I$1500,6,FALSE),"")</f>
        <v/>
      </c>
      <c r="G444" s="103" t="str">
        <f>IFERROR(VLOOKUP($A444,'LISTADO COMPLETO'!$A$1:$I$1500,7,FALSE),"")</f>
        <v/>
      </c>
      <c r="H444" s="104" t="str">
        <f>IFERROR(VLOOKUP($A444,'LISTADO COMPLETO'!$A$1:$I$1500,8,FALSE),"")</f>
        <v/>
      </c>
    </row>
    <row r="445" spans="1:8" ht="20.100000000000001" customHeight="1">
      <c r="A445" s="101" t="str">
        <f>IF('LISTADO COMPLETO'!T444&gt;0,'LISTADO COMPLETO'!T444,"")</f>
        <v/>
      </c>
      <c r="B445" s="102" t="str">
        <f>IFERROR(VLOOKUP($A445,'LISTADO COMPLETO'!$A$1:$I$1500,2,FALSE),"")</f>
        <v/>
      </c>
      <c r="C445" s="102" t="str">
        <f>IFERROR(VLOOKUP($A445,'LISTADO COMPLETO'!$A$1:$I$1500,3,FALSE),"")</f>
        <v/>
      </c>
      <c r="D445" s="102" t="str">
        <f>IFERROR(VLOOKUP($A445,'LISTADO COMPLETO'!$A$1:$I$1500,4,FALSE),"")</f>
        <v/>
      </c>
      <c r="E445" s="102" t="str">
        <f>IFERROR(VLOOKUP($A445,'LISTADO COMPLETO'!$A$1:$I$1500,5,FALSE),"")</f>
        <v/>
      </c>
      <c r="F445" s="102" t="str">
        <f>IFERROR(VLOOKUP($A445,'LISTADO COMPLETO'!$A$1:$I$1500,6,FALSE),"")</f>
        <v/>
      </c>
      <c r="G445" s="103" t="str">
        <f>IFERROR(VLOOKUP($A445,'LISTADO COMPLETO'!$A$1:$I$1500,7,FALSE),"")</f>
        <v/>
      </c>
      <c r="H445" s="104" t="str">
        <f>IFERROR(VLOOKUP($A445,'LISTADO COMPLETO'!$A$1:$I$1500,8,FALSE),"")</f>
        <v/>
      </c>
    </row>
    <row r="446" spans="1:8" ht="20.100000000000001" customHeight="1">
      <c r="A446" s="101" t="str">
        <f>IF('LISTADO COMPLETO'!T445&gt;0,'LISTADO COMPLETO'!T445,"")</f>
        <v/>
      </c>
      <c r="B446" s="102" t="str">
        <f>IFERROR(VLOOKUP($A446,'LISTADO COMPLETO'!$A$1:$I$1500,2,FALSE),"")</f>
        <v/>
      </c>
      <c r="C446" s="102" t="str">
        <f>IFERROR(VLOOKUP($A446,'LISTADO COMPLETO'!$A$1:$I$1500,3,FALSE),"")</f>
        <v/>
      </c>
      <c r="D446" s="102" t="str">
        <f>IFERROR(VLOOKUP($A446,'LISTADO COMPLETO'!$A$1:$I$1500,4,FALSE),"")</f>
        <v/>
      </c>
      <c r="E446" s="102" t="str">
        <f>IFERROR(VLOOKUP($A446,'LISTADO COMPLETO'!$A$1:$I$1500,5,FALSE),"")</f>
        <v/>
      </c>
      <c r="F446" s="102" t="str">
        <f>IFERROR(VLOOKUP($A446,'LISTADO COMPLETO'!$A$1:$I$1500,6,FALSE),"")</f>
        <v/>
      </c>
      <c r="G446" s="103" t="str">
        <f>IFERROR(VLOOKUP($A446,'LISTADO COMPLETO'!$A$1:$I$1500,7,FALSE),"")</f>
        <v/>
      </c>
      <c r="H446" s="104" t="str">
        <f>IFERROR(VLOOKUP($A446,'LISTADO COMPLETO'!$A$1:$I$1500,8,FALSE),"")</f>
        <v/>
      </c>
    </row>
    <row r="447" spans="1:8" ht="20.100000000000001" customHeight="1">
      <c r="A447" s="101" t="str">
        <f>IF('LISTADO COMPLETO'!T446&gt;0,'LISTADO COMPLETO'!T446,"")</f>
        <v/>
      </c>
      <c r="B447" s="102" t="str">
        <f>IFERROR(VLOOKUP($A447,'LISTADO COMPLETO'!$A$1:$I$1500,2,FALSE),"")</f>
        <v/>
      </c>
      <c r="C447" s="102" t="str">
        <f>IFERROR(VLOOKUP($A447,'LISTADO COMPLETO'!$A$1:$I$1500,3,FALSE),"")</f>
        <v/>
      </c>
      <c r="D447" s="102" t="str">
        <f>IFERROR(VLOOKUP($A447,'LISTADO COMPLETO'!$A$1:$I$1500,4,FALSE),"")</f>
        <v/>
      </c>
      <c r="E447" s="102" t="str">
        <f>IFERROR(VLOOKUP($A447,'LISTADO COMPLETO'!$A$1:$I$1500,5,FALSE),"")</f>
        <v/>
      </c>
      <c r="F447" s="102" t="str">
        <f>IFERROR(VLOOKUP($A447,'LISTADO COMPLETO'!$A$1:$I$1500,6,FALSE),"")</f>
        <v/>
      </c>
      <c r="G447" s="103" t="str">
        <f>IFERROR(VLOOKUP($A447,'LISTADO COMPLETO'!$A$1:$I$1500,7,FALSE),"")</f>
        <v/>
      </c>
      <c r="H447" s="104" t="str">
        <f>IFERROR(VLOOKUP($A447,'LISTADO COMPLETO'!$A$1:$I$1500,8,FALSE),"")</f>
        <v/>
      </c>
    </row>
    <row r="448" spans="1:8" ht="20.100000000000001" customHeight="1">
      <c r="A448" s="101" t="str">
        <f>IF('LISTADO COMPLETO'!T447&gt;0,'LISTADO COMPLETO'!T447,"")</f>
        <v/>
      </c>
      <c r="B448" s="102" t="str">
        <f>IFERROR(VLOOKUP($A448,'LISTADO COMPLETO'!$A$1:$I$1500,2,FALSE),"")</f>
        <v/>
      </c>
      <c r="C448" s="102" t="str">
        <f>IFERROR(VLOOKUP($A448,'LISTADO COMPLETO'!$A$1:$I$1500,3,FALSE),"")</f>
        <v/>
      </c>
      <c r="D448" s="102" t="str">
        <f>IFERROR(VLOOKUP($A448,'LISTADO COMPLETO'!$A$1:$I$1500,4,FALSE),"")</f>
        <v/>
      </c>
      <c r="E448" s="102" t="str">
        <f>IFERROR(VLOOKUP($A448,'LISTADO COMPLETO'!$A$1:$I$1500,5,FALSE),"")</f>
        <v/>
      </c>
      <c r="F448" s="102" t="str">
        <f>IFERROR(VLOOKUP($A448,'LISTADO COMPLETO'!$A$1:$I$1500,6,FALSE),"")</f>
        <v/>
      </c>
      <c r="G448" s="103" t="str">
        <f>IFERROR(VLOOKUP($A448,'LISTADO COMPLETO'!$A$1:$I$1500,7,FALSE),"")</f>
        <v/>
      </c>
      <c r="H448" s="104" t="str">
        <f>IFERROR(VLOOKUP($A448,'LISTADO COMPLETO'!$A$1:$I$1500,8,FALSE),"")</f>
        <v/>
      </c>
    </row>
    <row r="449" spans="1:8" ht="20.100000000000001" customHeight="1">
      <c r="A449" s="101" t="str">
        <f>IF('LISTADO COMPLETO'!T448&gt;0,'LISTADO COMPLETO'!T448,"")</f>
        <v/>
      </c>
      <c r="B449" s="102" t="str">
        <f>IFERROR(VLOOKUP($A449,'LISTADO COMPLETO'!$A$1:$I$1500,2,FALSE),"")</f>
        <v/>
      </c>
      <c r="C449" s="102" t="str">
        <f>IFERROR(VLOOKUP($A449,'LISTADO COMPLETO'!$A$1:$I$1500,3,FALSE),"")</f>
        <v/>
      </c>
      <c r="D449" s="102" t="str">
        <f>IFERROR(VLOOKUP($A449,'LISTADO COMPLETO'!$A$1:$I$1500,4,FALSE),"")</f>
        <v/>
      </c>
      <c r="E449" s="102" t="str">
        <f>IFERROR(VLOOKUP($A449,'LISTADO COMPLETO'!$A$1:$I$1500,5,FALSE),"")</f>
        <v/>
      </c>
      <c r="F449" s="102" t="str">
        <f>IFERROR(VLOOKUP($A449,'LISTADO COMPLETO'!$A$1:$I$1500,6,FALSE),"")</f>
        <v/>
      </c>
      <c r="G449" s="103" t="str">
        <f>IFERROR(VLOOKUP($A449,'LISTADO COMPLETO'!$A$1:$I$1500,7,FALSE),"")</f>
        <v/>
      </c>
      <c r="H449" s="104" t="str">
        <f>IFERROR(VLOOKUP($A449,'LISTADO COMPLETO'!$A$1:$I$1500,8,FALSE),"")</f>
        <v/>
      </c>
    </row>
    <row r="450" spans="1:8" ht="20.100000000000001" customHeight="1">
      <c r="A450" s="101" t="str">
        <f>IF('LISTADO COMPLETO'!T449&gt;0,'LISTADO COMPLETO'!T449,"")</f>
        <v/>
      </c>
      <c r="B450" s="102" t="str">
        <f>IFERROR(VLOOKUP($A450,'LISTADO COMPLETO'!$A$1:$I$1500,2,FALSE),"")</f>
        <v/>
      </c>
      <c r="C450" s="102" t="str">
        <f>IFERROR(VLOOKUP($A450,'LISTADO COMPLETO'!$A$1:$I$1500,3,FALSE),"")</f>
        <v/>
      </c>
      <c r="D450" s="102" t="str">
        <f>IFERROR(VLOOKUP($A450,'LISTADO COMPLETO'!$A$1:$I$1500,4,FALSE),"")</f>
        <v/>
      </c>
      <c r="E450" s="102" t="str">
        <f>IFERROR(VLOOKUP($A450,'LISTADO COMPLETO'!$A$1:$I$1500,5,FALSE),"")</f>
        <v/>
      </c>
      <c r="F450" s="102" t="str">
        <f>IFERROR(VLOOKUP($A450,'LISTADO COMPLETO'!$A$1:$I$1500,6,FALSE),"")</f>
        <v/>
      </c>
      <c r="G450" s="103" t="str">
        <f>IFERROR(VLOOKUP($A450,'LISTADO COMPLETO'!$A$1:$I$1500,7,FALSE),"")</f>
        <v/>
      </c>
      <c r="H450" s="104" t="str">
        <f>IFERROR(VLOOKUP($A450,'LISTADO COMPLETO'!$A$1:$I$1500,8,FALSE),"")</f>
        <v/>
      </c>
    </row>
    <row r="451" spans="1:8" ht="20.100000000000001" customHeight="1">
      <c r="A451" s="101" t="str">
        <f>IF('LISTADO COMPLETO'!T450&gt;0,'LISTADO COMPLETO'!T450,"")</f>
        <v/>
      </c>
      <c r="B451" s="102" t="str">
        <f>IFERROR(VLOOKUP($A451,'LISTADO COMPLETO'!$A$1:$I$1500,2,FALSE),"")</f>
        <v/>
      </c>
      <c r="C451" s="102" t="str">
        <f>IFERROR(VLOOKUP($A451,'LISTADO COMPLETO'!$A$1:$I$1500,3,FALSE),"")</f>
        <v/>
      </c>
      <c r="D451" s="102" t="str">
        <f>IFERROR(VLOOKUP($A451,'LISTADO COMPLETO'!$A$1:$I$1500,4,FALSE),"")</f>
        <v/>
      </c>
      <c r="E451" s="102" t="str">
        <f>IFERROR(VLOOKUP($A451,'LISTADO COMPLETO'!$A$1:$I$1500,5,FALSE),"")</f>
        <v/>
      </c>
      <c r="F451" s="102" t="str">
        <f>IFERROR(VLOOKUP($A451,'LISTADO COMPLETO'!$A$1:$I$1500,6,FALSE),"")</f>
        <v/>
      </c>
      <c r="G451" s="103" t="str">
        <f>IFERROR(VLOOKUP($A451,'LISTADO COMPLETO'!$A$1:$I$1500,7,FALSE),"")</f>
        <v/>
      </c>
      <c r="H451" s="104" t="str">
        <f>IFERROR(VLOOKUP($A451,'LISTADO COMPLETO'!$A$1:$I$1500,8,FALSE),"")</f>
        <v/>
      </c>
    </row>
    <row r="452" spans="1:8" ht="20.100000000000001" customHeight="1">
      <c r="A452" s="101" t="str">
        <f>IF('LISTADO COMPLETO'!T451&gt;0,'LISTADO COMPLETO'!T451,"")</f>
        <v/>
      </c>
      <c r="B452" s="102" t="str">
        <f>IFERROR(VLOOKUP($A452,'LISTADO COMPLETO'!$A$1:$I$1500,2,FALSE),"")</f>
        <v/>
      </c>
      <c r="C452" s="102" t="str">
        <f>IFERROR(VLOOKUP($A452,'LISTADO COMPLETO'!$A$1:$I$1500,3,FALSE),"")</f>
        <v/>
      </c>
      <c r="D452" s="102" t="str">
        <f>IFERROR(VLOOKUP($A452,'LISTADO COMPLETO'!$A$1:$I$1500,4,FALSE),"")</f>
        <v/>
      </c>
      <c r="E452" s="102" t="str">
        <f>IFERROR(VLOOKUP($A452,'LISTADO COMPLETO'!$A$1:$I$1500,5,FALSE),"")</f>
        <v/>
      </c>
      <c r="F452" s="102" t="str">
        <f>IFERROR(VLOOKUP($A452,'LISTADO COMPLETO'!$A$1:$I$1500,6,FALSE),"")</f>
        <v/>
      </c>
      <c r="G452" s="103" t="str">
        <f>IFERROR(VLOOKUP($A452,'LISTADO COMPLETO'!$A$1:$I$1500,7,FALSE),"")</f>
        <v/>
      </c>
      <c r="H452" s="104" t="str">
        <f>IFERROR(VLOOKUP($A452,'LISTADO COMPLETO'!$A$1:$I$1500,8,FALSE),"")</f>
        <v/>
      </c>
    </row>
    <row r="453" spans="1:8" ht="20.100000000000001" customHeight="1">
      <c r="A453" s="101" t="str">
        <f>IF('LISTADO COMPLETO'!T452&gt;0,'LISTADO COMPLETO'!T452,"")</f>
        <v/>
      </c>
      <c r="B453" s="102" t="str">
        <f>IFERROR(VLOOKUP($A453,'LISTADO COMPLETO'!$A$1:$I$1500,2,FALSE),"")</f>
        <v/>
      </c>
      <c r="C453" s="102" t="str">
        <f>IFERROR(VLOOKUP($A453,'LISTADO COMPLETO'!$A$1:$I$1500,3,FALSE),"")</f>
        <v/>
      </c>
      <c r="D453" s="102" t="str">
        <f>IFERROR(VLOOKUP($A453,'LISTADO COMPLETO'!$A$1:$I$1500,4,FALSE),"")</f>
        <v/>
      </c>
      <c r="E453" s="102" t="str">
        <f>IFERROR(VLOOKUP($A453,'LISTADO COMPLETO'!$A$1:$I$1500,5,FALSE),"")</f>
        <v/>
      </c>
      <c r="F453" s="102" t="str">
        <f>IFERROR(VLOOKUP($A453,'LISTADO COMPLETO'!$A$1:$I$1500,6,FALSE),"")</f>
        <v/>
      </c>
      <c r="G453" s="103" t="str">
        <f>IFERROR(VLOOKUP($A453,'LISTADO COMPLETO'!$A$1:$I$1500,7,FALSE),"")</f>
        <v/>
      </c>
      <c r="H453" s="104" t="str">
        <f>IFERROR(VLOOKUP($A453,'LISTADO COMPLETO'!$A$1:$I$1500,8,FALSE),"")</f>
        <v/>
      </c>
    </row>
    <row r="454" spans="1:8" ht="20.100000000000001" customHeight="1">
      <c r="A454" s="101" t="str">
        <f>IF('LISTADO COMPLETO'!T453&gt;0,'LISTADO COMPLETO'!T453,"")</f>
        <v/>
      </c>
      <c r="B454" s="102" t="str">
        <f>IFERROR(VLOOKUP($A454,'LISTADO COMPLETO'!$A$1:$I$1500,2,FALSE),"")</f>
        <v/>
      </c>
      <c r="C454" s="102" t="str">
        <f>IFERROR(VLOOKUP($A454,'LISTADO COMPLETO'!$A$1:$I$1500,3,FALSE),"")</f>
        <v/>
      </c>
      <c r="D454" s="102" t="str">
        <f>IFERROR(VLOOKUP($A454,'LISTADO COMPLETO'!$A$1:$I$1500,4,FALSE),"")</f>
        <v/>
      </c>
      <c r="E454" s="102" t="str">
        <f>IFERROR(VLOOKUP($A454,'LISTADO COMPLETO'!$A$1:$I$1500,5,FALSE),"")</f>
        <v/>
      </c>
      <c r="F454" s="102" t="str">
        <f>IFERROR(VLOOKUP($A454,'LISTADO COMPLETO'!$A$1:$I$1500,6,FALSE),"")</f>
        <v/>
      </c>
      <c r="G454" s="103" t="str">
        <f>IFERROR(VLOOKUP($A454,'LISTADO COMPLETO'!$A$1:$I$1500,7,FALSE),"")</f>
        <v/>
      </c>
      <c r="H454" s="104" t="str">
        <f>IFERROR(VLOOKUP($A454,'LISTADO COMPLETO'!$A$1:$I$1500,8,FALSE),"")</f>
        <v/>
      </c>
    </row>
    <row r="455" spans="1:8" ht="20.100000000000001" customHeight="1">
      <c r="A455" s="101" t="str">
        <f>IF('LISTADO COMPLETO'!T454&gt;0,'LISTADO COMPLETO'!T454,"")</f>
        <v/>
      </c>
      <c r="B455" s="102" t="str">
        <f>IFERROR(VLOOKUP($A455,'LISTADO COMPLETO'!$A$1:$I$1500,2,FALSE),"")</f>
        <v/>
      </c>
      <c r="C455" s="102" t="str">
        <f>IFERROR(VLOOKUP($A455,'LISTADO COMPLETO'!$A$1:$I$1500,3,FALSE),"")</f>
        <v/>
      </c>
      <c r="D455" s="102" t="str">
        <f>IFERROR(VLOOKUP($A455,'LISTADO COMPLETO'!$A$1:$I$1500,4,FALSE),"")</f>
        <v/>
      </c>
      <c r="E455" s="102" t="str">
        <f>IFERROR(VLOOKUP($A455,'LISTADO COMPLETO'!$A$1:$I$1500,5,FALSE),"")</f>
        <v/>
      </c>
      <c r="F455" s="102" t="str">
        <f>IFERROR(VLOOKUP($A455,'LISTADO COMPLETO'!$A$1:$I$1500,6,FALSE),"")</f>
        <v/>
      </c>
      <c r="G455" s="103" t="str">
        <f>IFERROR(VLOOKUP($A455,'LISTADO COMPLETO'!$A$1:$I$1500,7,FALSE),"")</f>
        <v/>
      </c>
      <c r="H455" s="104" t="str">
        <f>IFERROR(VLOOKUP($A455,'LISTADO COMPLETO'!$A$1:$I$1500,8,FALSE),"")</f>
        <v/>
      </c>
    </row>
    <row r="456" spans="1:8" ht="20.100000000000001" customHeight="1">
      <c r="A456" s="101" t="str">
        <f>IF('LISTADO COMPLETO'!T455&gt;0,'LISTADO COMPLETO'!T455,"")</f>
        <v/>
      </c>
      <c r="B456" s="102" t="str">
        <f>IFERROR(VLOOKUP($A456,'LISTADO COMPLETO'!$A$1:$I$1500,2,FALSE),"")</f>
        <v/>
      </c>
      <c r="C456" s="102" t="str">
        <f>IFERROR(VLOOKUP($A456,'LISTADO COMPLETO'!$A$1:$I$1500,3,FALSE),"")</f>
        <v/>
      </c>
      <c r="D456" s="102" t="str">
        <f>IFERROR(VLOOKUP($A456,'LISTADO COMPLETO'!$A$1:$I$1500,4,FALSE),"")</f>
        <v/>
      </c>
      <c r="E456" s="102" t="str">
        <f>IFERROR(VLOOKUP($A456,'LISTADO COMPLETO'!$A$1:$I$1500,5,FALSE),"")</f>
        <v/>
      </c>
      <c r="F456" s="102" t="str">
        <f>IFERROR(VLOOKUP($A456,'LISTADO COMPLETO'!$A$1:$I$1500,6,FALSE),"")</f>
        <v/>
      </c>
      <c r="G456" s="103" t="str">
        <f>IFERROR(VLOOKUP($A456,'LISTADO COMPLETO'!$A$1:$I$1500,7,FALSE),"")</f>
        <v/>
      </c>
      <c r="H456" s="104" t="str">
        <f>IFERROR(VLOOKUP($A456,'LISTADO COMPLETO'!$A$1:$I$1500,8,FALSE),"")</f>
        <v/>
      </c>
    </row>
    <row r="457" spans="1:8" ht="20.100000000000001" customHeight="1">
      <c r="A457" s="101" t="str">
        <f>IF('LISTADO COMPLETO'!T456&gt;0,'LISTADO COMPLETO'!T456,"")</f>
        <v/>
      </c>
      <c r="B457" s="102" t="str">
        <f>IFERROR(VLOOKUP($A457,'LISTADO COMPLETO'!$A$1:$I$1500,2,FALSE),"")</f>
        <v/>
      </c>
      <c r="C457" s="102" t="str">
        <f>IFERROR(VLOOKUP($A457,'LISTADO COMPLETO'!$A$1:$I$1500,3,FALSE),"")</f>
        <v/>
      </c>
      <c r="D457" s="102" t="str">
        <f>IFERROR(VLOOKUP($A457,'LISTADO COMPLETO'!$A$1:$I$1500,4,FALSE),"")</f>
        <v/>
      </c>
      <c r="E457" s="102" t="str">
        <f>IFERROR(VLOOKUP($A457,'LISTADO COMPLETO'!$A$1:$I$1500,5,FALSE),"")</f>
        <v/>
      </c>
      <c r="F457" s="102" t="str">
        <f>IFERROR(VLOOKUP($A457,'LISTADO COMPLETO'!$A$1:$I$1500,6,FALSE),"")</f>
        <v/>
      </c>
      <c r="G457" s="103" t="str">
        <f>IFERROR(VLOOKUP($A457,'LISTADO COMPLETO'!$A$1:$I$1500,7,FALSE),"")</f>
        <v/>
      </c>
      <c r="H457" s="104" t="str">
        <f>IFERROR(VLOOKUP($A457,'LISTADO COMPLETO'!$A$1:$I$1500,8,FALSE),"")</f>
        <v/>
      </c>
    </row>
    <row r="458" spans="1:8" ht="20.100000000000001" customHeight="1">
      <c r="A458" s="101" t="str">
        <f>IF('LISTADO COMPLETO'!T457&gt;0,'LISTADO COMPLETO'!T457,"")</f>
        <v/>
      </c>
      <c r="B458" s="102" t="str">
        <f>IFERROR(VLOOKUP($A458,'LISTADO COMPLETO'!$A$1:$I$1500,2,FALSE),"")</f>
        <v/>
      </c>
      <c r="C458" s="102" t="str">
        <f>IFERROR(VLOOKUP($A458,'LISTADO COMPLETO'!$A$1:$I$1500,3,FALSE),"")</f>
        <v/>
      </c>
      <c r="D458" s="102" t="str">
        <f>IFERROR(VLOOKUP($A458,'LISTADO COMPLETO'!$A$1:$I$1500,4,FALSE),"")</f>
        <v/>
      </c>
      <c r="E458" s="102" t="str">
        <f>IFERROR(VLOOKUP($A458,'LISTADO COMPLETO'!$A$1:$I$1500,5,FALSE),"")</f>
        <v/>
      </c>
      <c r="F458" s="102" t="str">
        <f>IFERROR(VLOOKUP($A458,'LISTADO COMPLETO'!$A$1:$I$1500,6,FALSE),"")</f>
        <v/>
      </c>
      <c r="G458" s="103" t="str">
        <f>IFERROR(VLOOKUP($A458,'LISTADO COMPLETO'!$A$1:$I$1500,7,FALSE),"")</f>
        <v/>
      </c>
      <c r="H458" s="104" t="str">
        <f>IFERROR(VLOOKUP($A458,'LISTADO COMPLETO'!$A$1:$I$1500,8,FALSE),"")</f>
        <v/>
      </c>
    </row>
    <row r="459" spans="1:8" ht="20.100000000000001" customHeight="1">
      <c r="A459" s="101" t="str">
        <f>IF('LISTADO COMPLETO'!T458&gt;0,'LISTADO COMPLETO'!T458,"")</f>
        <v/>
      </c>
      <c r="B459" s="102" t="str">
        <f>IFERROR(VLOOKUP($A459,'LISTADO COMPLETO'!$A$1:$I$1500,2,FALSE),"")</f>
        <v/>
      </c>
      <c r="C459" s="102" t="str">
        <f>IFERROR(VLOOKUP($A459,'LISTADO COMPLETO'!$A$1:$I$1500,3,FALSE),"")</f>
        <v/>
      </c>
      <c r="D459" s="102" t="str">
        <f>IFERROR(VLOOKUP($A459,'LISTADO COMPLETO'!$A$1:$I$1500,4,FALSE),"")</f>
        <v/>
      </c>
      <c r="E459" s="102" t="str">
        <f>IFERROR(VLOOKUP($A459,'LISTADO COMPLETO'!$A$1:$I$1500,5,FALSE),"")</f>
        <v/>
      </c>
      <c r="F459" s="102" t="str">
        <f>IFERROR(VLOOKUP($A459,'LISTADO COMPLETO'!$A$1:$I$1500,6,FALSE),"")</f>
        <v/>
      </c>
      <c r="G459" s="103" t="str">
        <f>IFERROR(VLOOKUP($A459,'LISTADO COMPLETO'!$A$1:$I$1500,7,FALSE),"")</f>
        <v/>
      </c>
      <c r="H459" s="104" t="str">
        <f>IFERROR(VLOOKUP($A459,'LISTADO COMPLETO'!$A$1:$I$1500,8,FALSE),"")</f>
        <v/>
      </c>
    </row>
    <row r="460" spans="1:8" ht="20.100000000000001" customHeight="1">
      <c r="A460" s="101" t="str">
        <f>IF('LISTADO COMPLETO'!T459&gt;0,'LISTADO COMPLETO'!T459,"")</f>
        <v/>
      </c>
      <c r="B460" s="102" t="str">
        <f>IFERROR(VLOOKUP($A460,'LISTADO COMPLETO'!$A$1:$I$1500,2,FALSE),"")</f>
        <v/>
      </c>
      <c r="C460" s="102" t="str">
        <f>IFERROR(VLOOKUP($A460,'LISTADO COMPLETO'!$A$1:$I$1500,3,FALSE),"")</f>
        <v/>
      </c>
      <c r="D460" s="102" t="str">
        <f>IFERROR(VLOOKUP($A460,'LISTADO COMPLETO'!$A$1:$I$1500,4,FALSE),"")</f>
        <v/>
      </c>
      <c r="E460" s="102" t="str">
        <f>IFERROR(VLOOKUP($A460,'LISTADO COMPLETO'!$A$1:$I$1500,5,FALSE),"")</f>
        <v/>
      </c>
      <c r="F460" s="102" t="str">
        <f>IFERROR(VLOOKUP($A460,'LISTADO COMPLETO'!$A$1:$I$1500,6,FALSE),"")</f>
        <v/>
      </c>
      <c r="G460" s="103" t="str">
        <f>IFERROR(VLOOKUP($A460,'LISTADO COMPLETO'!$A$1:$I$1500,7,FALSE),"")</f>
        <v/>
      </c>
      <c r="H460" s="104" t="str">
        <f>IFERROR(VLOOKUP($A460,'LISTADO COMPLETO'!$A$1:$I$1500,8,FALSE),"")</f>
        <v/>
      </c>
    </row>
    <row r="461" spans="1:8" ht="20.100000000000001" customHeight="1">
      <c r="A461" s="101" t="str">
        <f>IF('LISTADO COMPLETO'!T460&gt;0,'LISTADO COMPLETO'!T460,"")</f>
        <v/>
      </c>
      <c r="B461" s="102" t="str">
        <f>IFERROR(VLOOKUP($A461,'LISTADO COMPLETO'!$A$1:$I$1500,2,FALSE),"")</f>
        <v/>
      </c>
      <c r="C461" s="102" t="str">
        <f>IFERROR(VLOOKUP($A461,'LISTADO COMPLETO'!$A$1:$I$1500,3,FALSE),"")</f>
        <v/>
      </c>
      <c r="D461" s="102" t="str">
        <f>IFERROR(VLOOKUP($A461,'LISTADO COMPLETO'!$A$1:$I$1500,4,FALSE),"")</f>
        <v/>
      </c>
      <c r="E461" s="102" t="str">
        <f>IFERROR(VLOOKUP($A461,'LISTADO COMPLETO'!$A$1:$I$1500,5,FALSE),"")</f>
        <v/>
      </c>
      <c r="F461" s="102" t="str">
        <f>IFERROR(VLOOKUP($A461,'LISTADO COMPLETO'!$A$1:$I$1500,6,FALSE),"")</f>
        <v/>
      </c>
      <c r="G461" s="103" t="str">
        <f>IFERROR(VLOOKUP($A461,'LISTADO COMPLETO'!$A$1:$I$1500,7,FALSE),"")</f>
        <v/>
      </c>
      <c r="H461" s="104" t="str">
        <f>IFERROR(VLOOKUP($A461,'LISTADO COMPLETO'!$A$1:$I$1500,8,FALSE),"")</f>
        <v/>
      </c>
    </row>
    <row r="462" spans="1:8" ht="20.100000000000001" customHeight="1">
      <c r="A462" s="101" t="str">
        <f>IF('LISTADO COMPLETO'!T461&gt;0,'LISTADO COMPLETO'!T461,"")</f>
        <v/>
      </c>
      <c r="B462" s="102" t="str">
        <f>IFERROR(VLOOKUP($A462,'LISTADO COMPLETO'!$A$1:$I$1500,2,FALSE),"")</f>
        <v/>
      </c>
      <c r="C462" s="102" t="str">
        <f>IFERROR(VLOOKUP($A462,'LISTADO COMPLETO'!$A$1:$I$1500,3,FALSE),"")</f>
        <v/>
      </c>
      <c r="D462" s="102" t="str">
        <f>IFERROR(VLOOKUP($A462,'LISTADO COMPLETO'!$A$1:$I$1500,4,FALSE),"")</f>
        <v/>
      </c>
      <c r="E462" s="102" t="str">
        <f>IFERROR(VLOOKUP($A462,'LISTADO COMPLETO'!$A$1:$I$1500,5,FALSE),"")</f>
        <v/>
      </c>
      <c r="F462" s="102" t="str">
        <f>IFERROR(VLOOKUP($A462,'LISTADO COMPLETO'!$A$1:$I$1500,6,FALSE),"")</f>
        <v/>
      </c>
      <c r="G462" s="103" t="str">
        <f>IFERROR(VLOOKUP($A462,'LISTADO COMPLETO'!$A$1:$I$1500,7,FALSE),"")</f>
        <v/>
      </c>
      <c r="H462" s="104" t="str">
        <f>IFERROR(VLOOKUP($A462,'LISTADO COMPLETO'!$A$1:$I$1500,8,FALSE),"")</f>
        <v/>
      </c>
    </row>
    <row r="463" spans="1:8" ht="20.100000000000001" customHeight="1">
      <c r="A463" s="101" t="str">
        <f>IF('LISTADO COMPLETO'!T462&gt;0,'LISTADO COMPLETO'!T462,"")</f>
        <v/>
      </c>
      <c r="B463" s="102" t="str">
        <f>IFERROR(VLOOKUP($A463,'LISTADO COMPLETO'!$A$1:$I$1500,2,FALSE),"")</f>
        <v/>
      </c>
      <c r="C463" s="102" t="str">
        <f>IFERROR(VLOOKUP($A463,'LISTADO COMPLETO'!$A$1:$I$1500,3,FALSE),"")</f>
        <v/>
      </c>
      <c r="D463" s="102" t="str">
        <f>IFERROR(VLOOKUP($A463,'LISTADO COMPLETO'!$A$1:$I$1500,4,FALSE),"")</f>
        <v/>
      </c>
      <c r="E463" s="102" t="str">
        <f>IFERROR(VLOOKUP($A463,'LISTADO COMPLETO'!$A$1:$I$1500,5,FALSE),"")</f>
        <v/>
      </c>
      <c r="F463" s="102" t="str">
        <f>IFERROR(VLOOKUP($A463,'LISTADO COMPLETO'!$A$1:$I$1500,6,FALSE),"")</f>
        <v/>
      </c>
      <c r="G463" s="103" t="str">
        <f>IFERROR(VLOOKUP($A463,'LISTADO COMPLETO'!$A$1:$I$1500,7,FALSE),"")</f>
        <v/>
      </c>
      <c r="H463" s="104" t="str">
        <f>IFERROR(VLOOKUP($A463,'LISTADO COMPLETO'!$A$1:$I$1500,8,FALSE),"")</f>
        <v/>
      </c>
    </row>
    <row r="464" spans="1:8" ht="20.100000000000001" customHeight="1">
      <c r="A464" s="101" t="str">
        <f>IF('LISTADO COMPLETO'!T463&gt;0,'LISTADO COMPLETO'!T463,"")</f>
        <v/>
      </c>
      <c r="B464" s="102" t="str">
        <f>IFERROR(VLOOKUP($A464,'LISTADO COMPLETO'!$A$1:$I$1500,2,FALSE),"")</f>
        <v/>
      </c>
      <c r="C464" s="102" t="str">
        <f>IFERROR(VLOOKUP($A464,'LISTADO COMPLETO'!$A$1:$I$1500,3,FALSE),"")</f>
        <v/>
      </c>
      <c r="D464" s="102" t="str">
        <f>IFERROR(VLOOKUP($A464,'LISTADO COMPLETO'!$A$1:$I$1500,4,FALSE),"")</f>
        <v/>
      </c>
      <c r="E464" s="102" t="str">
        <f>IFERROR(VLOOKUP($A464,'LISTADO COMPLETO'!$A$1:$I$1500,5,FALSE),"")</f>
        <v/>
      </c>
      <c r="F464" s="102" t="str">
        <f>IFERROR(VLOOKUP($A464,'LISTADO COMPLETO'!$A$1:$I$1500,6,FALSE),"")</f>
        <v/>
      </c>
      <c r="G464" s="103" t="str">
        <f>IFERROR(VLOOKUP($A464,'LISTADO COMPLETO'!$A$1:$I$1500,7,FALSE),"")</f>
        <v/>
      </c>
      <c r="H464" s="104" t="str">
        <f>IFERROR(VLOOKUP($A464,'LISTADO COMPLETO'!$A$1:$I$1500,8,FALSE),"")</f>
        <v/>
      </c>
    </row>
    <row r="465" spans="1:8" ht="20.100000000000001" customHeight="1">
      <c r="A465" s="101" t="str">
        <f>IF('LISTADO COMPLETO'!T464&gt;0,'LISTADO COMPLETO'!T464,"")</f>
        <v/>
      </c>
      <c r="B465" s="102" t="str">
        <f>IFERROR(VLOOKUP($A465,'LISTADO COMPLETO'!$A$1:$I$1500,2,FALSE),"")</f>
        <v/>
      </c>
      <c r="C465" s="102" t="str">
        <f>IFERROR(VLOOKUP($A465,'LISTADO COMPLETO'!$A$1:$I$1500,3,FALSE),"")</f>
        <v/>
      </c>
      <c r="D465" s="102" t="str">
        <f>IFERROR(VLOOKUP($A465,'LISTADO COMPLETO'!$A$1:$I$1500,4,FALSE),"")</f>
        <v/>
      </c>
      <c r="E465" s="102" t="str">
        <f>IFERROR(VLOOKUP($A465,'LISTADO COMPLETO'!$A$1:$I$1500,5,FALSE),"")</f>
        <v/>
      </c>
      <c r="F465" s="102" t="str">
        <f>IFERROR(VLOOKUP($A465,'LISTADO COMPLETO'!$A$1:$I$1500,6,FALSE),"")</f>
        <v/>
      </c>
      <c r="G465" s="103" t="str">
        <f>IFERROR(VLOOKUP($A465,'LISTADO COMPLETO'!$A$1:$I$1500,7,FALSE),"")</f>
        <v/>
      </c>
      <c r="H465" s="104" t="str">
        <f>IFERROR(VLOOKUP($A465,'LISTADO COMPLETO'!$A$1:$I$1500,8,FALSE),"")</f>
        <v/>
      </c>
    </row>
    <row r="466" spans="1:8" ht="20.100000000000001" customHeight="1">
      <c r="A466" s="101" t="str">
        <f>IF('LISTADO COMPLETO'!T465&gt;0,'LISTADO COMPLETO'!T465,"")</f>
        <v/>
      </c>
      <c r="B466" s="102" t="str">
        <f>IFERROR(VLOOKUP($A466,'LISTADO COMPLETO'!$A$1:$I$1500,2,FALSE),"")</f>
        <v/>
      </c>
      <c r="C466" s="102" t="str">
        <f>IFERROR(VLOOKUP($A466,'LISTADO COMPLETO'!$A$1:$I$1500,3,FALSE),"")</f>
        <v/>
      </c>
      <c r="D466" s="102" t="str">
        <f>IFERROR(VLOOKUP($A466,'LISTADO COMPLETO'!$A$1:$I$1500,4,FALSE),"")</f>
        <v/>
      </c>
      <c r="E466" s="102" t="str">
        <f>IFERROR(VLOOKUP($A466,'LISTADO COMPLETO'!$A$1:$I$1500,5,FALSE),"")</f>
        <v/>
      </c>
      <c r="F466" s="102" t="str">
        <f>IFERROR(VLOOKUP($A466,'LISTADO COMPLETO'!$A$1:$I$1500,6,FALSE),"")</f>
        <v/>
      </c>
      <c r="G466" s="103" t="str">
        <f>IFERROR(VLOOKUP($A466,'LISTADO COMPLETO'!$A$1:$I$1500,7,FALSE),"")</f>
        <v/>
      </c>
      <c r="H466" s="104" t="str">
        <f>IFERROR(VLOOKUP($A466,'LISTADO COMPLETO'!$A$1:$I$1500,8,FALSE),"")</f>
        <v/>
      </c>
    </row>
    <row r="467" spans="1:8" ht="20.100000000000001" customHeight="1">
      <c r="A467" s="101" t="str">
        <f>IF('LISTADO COMPLETO'!T466&gt;0,'LISTADO COMPLETO'!T466,"")</f>
        <v/>
      </c>
      <c r="B467" s="102" t="str">
        <f>IFERROR(VLOOKUP($A467,'LISTADO COMPLETO'!$A$1:$I$1500,2,FALSE),"")</f>
        <v/>
      </c>
      <c r="C467" s="102" t="str">
        <f>IFERROR(VLOOKUP($A467,'LISTADO COMPLETO'!$A$1:$I$1500,3,FALSE),"")</f>
        <v/>
      </c>
      <c r="D467" s="102" t="str">
        <f>IFERROR(VLOOKUP($A467,'LISTADO COMPLETO'!$A$1:$I$1500,4,FALSE),"")</f>
        <v/>
      </c>
      <c r="E467" s="102" t="str">
        <f>IFERROR(VLOOKUP($A467,'LISTADO COMPLETO'!$A$1:$I$1500,5,FALSE),"")</f>
        <v/>
      </c>
      <c r="F467" s="102" t="str">
        <f>IFERROR(VLOOKUP($A467,'LISTADO COMPLETO'!$A$1:$I$1500,6,FALSE),"")</f>
        <v/>
      </c>
      <c r="G467" s="103" t="str">
        <f>IFERROR(VLOOKUP($A467,'LISTADO COMPLETO'!$A$1:$I$1500,7,FALSE),"")</f>
        <v/>
      </c>
      <c r="H467" s="104" t="str">
        <f>IFERROR(VLOOKUP($A467,'LISTADO COMPLETO'!$A$1:$I$1500,8,FALSE),"")</f>
        <v/>
      </c>
    </row>
    <row r="468" spans="1:8" ht="20.100000000000001" customHeight="1">
      <c r="A468" s="101" t="str">
        <f>IF('LISTADO COMPLETO'!T467&gt;0,'LISTADO COMPLETO'!T467,"")</f>
        <v/>
      </c>
      <c r="B468" s="102" t="str">
        <f>IFERROR(VLOOKUP($A468,'LISTADO COMPLETO'!$A$1:$I$1500,2,FALSE),"")</f>
        <v/>
      </c>
      <c r="C468" s="102" t="str">
        <f>IFERROR(VLOOKUP($A468,'LISTADO COMPLETO'!$A$1:$I$1500,3,FALSE),"")</f>
        <v/>
      </c>
      <c r="D468" s="102" t="str">
        <f>IFERROR(VLOOKUP($A468,'LISTADO COMPLETO'!$A$1:$I$1500,4,FALSE),"")</f>
        <v/>
      </c>
      <c r="E468" s="102" t="str">
        <f>IFERROR(VLOOKUP($A468,'LISTADO COMPLETO'!$A$1:$I$1500,5,FALSE),"")</f>
        <v/>
      </c>
      <c r="F468" s="102" t="str">
        <f>IFERROR(VLOOKUP($A468,'LISTADO COMPLETO'!$A$1:$I$1500,6,FALSE),"")</f>
        <v/>
      </c>
      <c r="G468" s="103" t="str">
        <f>IFERROR(VLOOKUP($A468,'LISTADO COMPLETO'!$A$1:$I$1500,7,FALSE),"")</f>
        <v/>
      </c>
      <c r="H468" s="104" t="str">
        <f>IFERROR(VLOOKUP($A468,'LISTADO COMPLETO'!$A$1:$I$1500,8,FALSE),"")</f>
        <v/>
      </c>
    </row>
    <row r="469" spans="1:8" ht="20.100000000000001" customHeight="1">
      <c r="A469" s="101" t="str">
        <f>IF('LISTADO COMPLETO'!T468&gt;0,'LISTADO COMPLETO'!T468,"")</f>
        <v/>
      </c>
      <c r="B469" s="102" t="str">
        <f>IFERROR(VLOOKUP($A469,'LISTADO COMPLETO'!$A$1:$I$1500,2,FALSE),"")</f>
        <v/>
      </c>
      <c r="C469" s="102" t="str">
        <f>IFERROR(VLOOKUP($A469,'LISTADO COMPLETO'!$A$1:$I$1500,3,FALSE),"")</f>
        <v/>
      </c>
      <c r="D469" s="102" t="str">
        <f>IFERROR(VLOOKUP($A469,'LISTADO COMPLETO'!$A$1:$I$1500,4,FALSE),"")</f>
        <v/>
      </c>
      <c r="E469" s="102" t="str">
        <f>IFERROR(VLOOKUP($A469,'LISTADO COMPLETO'!$A$1:$I$1500,5,FALSE),"")</f>
        <v/>
      </c>
      <c r="F469" s="102" t="str">
        <f>IFERROR(VLOOKUP($A469,'LISTADO COMPLETO'!$A$1:$I$1500,6,FALSE),"")</f>
        <v/>
      </c>
      <c r="G469" s="103" t="str">
        <f>IFERROR(VLOOKUP($A469,'LISTADO COMPLETO'!$A$1:$I$1500,7,FALSE),"")</f>
        <v/>
      </c>
      <c r="H469" s="104" t="str">
        <f>IFERROR(VLOOKUP($A469,'LISTADO COMPLETO'!$A$1:$I$1500,8,FALSE),"")</f>
        <v/>
      </c>
    </row>
    <row r="470" spans="1:8" ht="20.100000000000001" customHeight="1">
      <c r="A470" s="101" t="str">
        <f>IF('LISTADO COMPLETO'!T469&gt;0,'LISTADO COMPLETO'!T469,"")</f>
        <v/>
      </c>
      <c r="B470" s="102" t="str">
        <f>IFERROR(VLOOKUP($A470,'LISTADO COMPLETO'!$A$1:$I$1500,2,FALSE),"")</f>
        <v/>
      </c>
      <c r="C470" s="102" t="str">
        <f>IFERROR(VLOOKUP($A470,'LISTADO COMPLETO'!$A$1:$I$1500,3,FALSE),"")</f>
        <v/>
      </c>
      <c r="D470" s="102" t="str">
        <f>IFERROR(VLOOKUP($A470,'LISTADO COMPLETO'!$A$1:$I$1500,4,FALSE),"")</f>
        <v/>
      </c>
      <c r="E470" s="102" t="str">
        <f>IFERROR(VLOOKUP($A470,'LISTADO COMPLETO'!$A$1:$I$1500,5,FALSE),"")</f>
        <v/>
      </c>
      <c r="F470" s="102" t="str">
        <f>IFERROR(VLOOKUP($A470,'LISTADO COMPLETO'!$A$1:$I$1500,6,FALSE),"")</f>
        <v/>
      </c>
      <c r="G470" s="103" t="str">
        <f>IFERROR(VLOOKUP($A470,'LISTADO COMPLETO'!$A$1:$I$1500,7,FALSE),"")</f>
        <v/>
      </c>
      <c r="H470" s="104" t="str">
        <f>IFERROR(VLOOKUP($A470,'LISTADO COMPLETO'!$A$1:$I$1500,8,FALSE),"")</f>
        <v/>
      </c>
    </row>
    <row r="471" spans="1:8" ht="20.100000000000001" customHeight="1">
      <c r="A471" s="101" t="str">
        <f>IF('LISTADO COMPLETO'!T470&gt;0,'LISTADO COMPLETO'!T470,"")</f>
        <v/>
      </c>
      <c r="B471" s="102" t="str">
        <f>IFERROR(VLOOKUP($A471,'LISTADO COMPLETO'!$A$1:$I$1500,2,FALSE),"")</f>
        <v/>
      </c>
      <c r="C471" s="102" t="str">
        <f>IFERROR(VLOOKUP($A471,'LISTADO COMPLETO'!$A$1:$I$1500,3,FALSE),"")</f>
        <v/>
      </c>
      <c r="D471" s="102" t="str">
        <f>IFERROR(VLOOKUP($A471,'LISTADO COMPLETO'!$A$1:$I$1500,4,FALSE),"")</f>
        <v/>
      </c>
      <c r="E471" s="102" t="str">
        <f>IFERROR(VLOOKUP($A471,'LISTADO COMPLETO'!$A$1:$I$1500,5,FALSE),"")</f>
        <v/>
      </c>
      <c r="F471" s="102" t="str">
        <f>IFERROR(VLOOKUP($A471,'LISTADO COMPLETO'!$A$1:$I$1500,6,FALSE),"")</f>
        <v/>
      </c>
      <c r="G471" s="103" t="str">
        <f>IFERROR(VLOOKUP($A471,'LISTADO COMPLETO'!$A$1:$I$1500,7,FALSE),"")</f>
        <v/>
      </c>
      <c r="H471" s="104" t="str">
        <f>IFERROR(VLOOKUP($A471,'LISTADO COMPLETO'!$A$1:$I$1500,8,FALSE),"")</f>
        <v/>
      </c>
    </row>
    <row r="472" spans="1:8" ht="20.100000000000001" customHeight="1">
      <c r="A472" s="101" t="str">
        <f>IF('LISTADO COMPLETO'!T471&gt;0,'LISTADO COMPLETO'!T471,"")</f>
        <v/>
      </c>
      <c r="B472" s="102" t="str">
        <f>IFERROR(VLOOKUP($A472,'LISTADO COMPLETO'!$A$1:$I$1500,2,FALSE),"")</f>
        <v/>
      </c>
      <c r="C472" s="102" t="str">
        <f>IFERROR(VLOOKUP($A472,'LISTADO COMPLETO'!$A$1:$I$1500,3,FALSE),"")</f>
        <v/>
      </c>
      <c r="D472" s="102" t="str">
        <f>IFERROR(VLOOKUP($A472,'LISTADO COMPLETO'!$A$1:$I$1500,4,FALSE),"")</f>
        <v/>
      </c>
      <c r="E472" s="102" t="str">
        <f>IFERROR(VLOOKUP($A472,'LISTADO COMPLETO'!$A$1:$I$1500,5,FALSE),"")</f>
        <v/>
      </c>
      <c r="F472" s="102" t="str">
        <f>IFERROR(VLOOKUP($A472,'LISTADO COMPLETO'!$A$1:$I$1500,6,FALSE),"")</f>
        <v/>
      </c>
      <c r="G472" s="103" t="str">
        <f>IFERROR(VLOOKUP($A472,'LISTADO COMPLETO'!$A$1:$I$1500,7,FALSE),"")</f>
        <v/>
      </c>
      <c r="H472" s="104" t="str">
        <f>IFERROR(VLOOKUP($A472,'LISTADO COMPLETO'!$A$1:$I$1500,8,FALSE),"")</f>
        <v/>
      </c>
    </row>
    <row r="473" spans="1:8" ht="20.100000000000001" customHeight="1">
      <c r="A473" s="101" t="str">
        <f>IF('LISTADO COMPLETO'!T472&gt;0,'LISTADO COMPLETO'!T472,"")</f>
        <v/>
      </c>
      <c r="B473" s="102" t="str">
        <f>IFERROR(VLOOKUP($A473,'LISTADO COMPLETO'!$A$1:$I$1500,2,FALSE),"")</f>
        <v/>
      </c>
      <c r="C473" s="102" t="str">
        <f>IFERROR(VLOOKUP($A473,'LISTADO COMPLETO'!$A$1:$I$1500,3,FALSE),"")</f>
        <v/>
      </c>
      <c r="D473" s="102" t="str">
        <f>IFERROR(VLOOKUP($A473,'LISTADO COMPLETO'!$A$1:$I$1500,4,FALSE),"")</f>
        <v/>
      </c>
      <c r="E473" s="102" t="str">
        <f>IFERROR(VLOOKUP($A473,'LISTADO COMPLETO'!$A$1:$I$1500,5,FALSE),"")</f>
        <v/>
      </c>
      <c r="F473" s="102" t="str">
        <f>IFERROR(VLOOKUP($A473,'LISTADO COMPLETO'!$A$1:$I$1500,6,FALSE),"")</f>
        <v/>
      </c>
      <c r="G473" s="103" t="str">
        <f>IFERROR(VLOOKUP($A473,'LISTADO COMPLETO'!$A$1:$I$1500,7,FALSE),"")</f>
        <v/>
      </c>
      <c r="H473" s="104" t="str">
        <f>IFERROR(VLOOKUP($A473,'LISTADO COMPLETO'!$A$1:$I$1500,8,FALSE),"")</f>
        <v/>
      </c>
    </row>
    <row r="474" spans="1:8" ht="20.100000000000001" customHeight="1">
      <c r="A474" s="101" t="str">
        <f>IF('LISTADO COMPLETO'!T473&gt;0,'LISTADO COMPLETO'!T473,"")</f>
        <v/>
      </c>
      <c r="B474" s="102" t="str">
        <f>IFERROR(VLOOKUP($A474,'LISTADO COMPLETO'!$A$1:$I$1500,2,FALSE),"")</f>
        <v/>
      </c>
      <c r="C474" s="102" t="str">
        <f>IFERROR(VLOOKUP($A474,'LISTADO COMPLETO'!$A$1:$I$1500,3,FALSE),"")</f>
        <v/>
      </c>
      <c r="D474" s="102" t="str">
        <f>IFERROR(VLOOKUP($A474,'LISTADO COMPLETO'!$A$1:$I$1500,4,FALSE),"")</f>
        <v/>
      </c>
      <c r="E474" s="102" t="str">
        <f>IFERROR(VLOOKUP($A474,'LISTADO COMPLETO'!$A$1:$I$1500,5,FALSE),"")</f>
        <v/>
      </c>
      <c r="F474" s="102" t="str">
        <f>IFERROR(VLOOKUP($A474,'LISTADO COMPLETO'!$A$1:$I$1500,6,FALSE),"")</f>
        <v/>
      </c>
      <c r="G474" s="103" t="str">
        <f>IFERROR(VLOOKUP($A474,'LISTADO COMPLETO'!$A$1:$I$1500,7,FALSE),"")</f>
        <v/>
      </c>
      <c r="H474" s="104" t="str">
        <f>IFERROR(VLOOKUP($A474,'LISTADO COMPLETO'!$A$1:$I$1500,8,FALSE),"")</f>
        <v/>
      </c>
    </row>
    <row r="475" spans="1:8" ht="20.100000000000001" customHeight="1">
      <c r="A475" s="101" t="str">
        <f>IF('LISTADO COMPLETO'!T474&gt;0,'LISTADO COMPLETO'!T474,"")</f>
        <v/>
      </c>
      <c r="B475" s="102" t="str">
        <f>IFERROR(VLOOKUP($A475,'LISTADO COMPLETO'!$A$1:$I$1500,2,FALSE),"")</f>
        <v/>
      </c>
      <c r="C475" s="102" t="str">
        <f>IFERROR(VLOOKUP($A475,'LISTADO COMPLETO'!$A$1:$I$1500,3,FALSE),"")</f>
        <v/>
      </c>
      <c r="D475" s="102" t="str">
        <f>IFERROR(VLOOKUP($A475,'LISTADO COMPLETO'!$A$1:$I$1500,4,FALSE),"")</f>
        <v/>
      </c>
      <c r="E475" s="102" t="str">
        <f>IFERROR(VLOOKUP($A475,'LISTADO COMPLETO'!$A$1:$I$1500,5,FALSE),"")</f>
        <v/>
      </c>
      <c r="F475" s="102" t="str">
        <f>IFERROR(VLOOKUP($A475,'LISTADO COMPLETO'!$A$1:$I$1500,6,FALSE),"")</f>
        <v/>
      </c>
      <c r="G475" s="103" t="str">
        <f>IFERROR(VLOOKUP($A475,'LISTADO COMPLETO'!$A$1:$I$1500,7,FALSE),"")</f>
        <v/>
      </c>
      <c r="H475" s="104" t="str">
        <f>IFERROR(VLOOKUP($A475,'LISTADO COMPLETO'!$A$1:$I$1500,8,FALSE),"")</f>
        <v/>
      </c>
    </row>
    <row r="476" spans="1:8" ht="20.100000000000001" customHeight="1">
      <c r="A476" s="101" t="str">
        <f>IF('LISTADO COMPLETO'!T475&gt;0,'LISTADO COMPLETO'!T475,"")</f>
        <v/>
      </c>
      <c r="B476" s="102" t="str">
        <f>IFERROR(VLOOKUP($A476,'LISTADO COMPLETO'!$A$1:$I$1500,2,FALSE),"")</f>
        <v/>
      </c>
      <c r="C476" s="102" t="str">
        <f>IFERROR(VLOOKUP($A476,'LISTADO COMPLETO'!$A$1:$I$1500,3,FALSE),"")</f>
        <v/>
      </c>
      <c r="D476" s="102" t="str">
        <f>IFERROR(VLOOKUP($A476,'LISTADO COMPLETO'!$A$1:$I$1500,4,FALSE),"")</f>
        <v/>
      </c>
      <c r="E476" s="102" t="str">
        <f>IFERROR(VLOOKUP($A476,'LISTADO COMPLETO'!$A$1:$I$1500,5,FALSE),"")</f>
        <v/>
      </c>
      <c r="F476" s="102" t="str">
        <f>IFERROR(VLOOKUP($A476,'LISTADO COMPLETO'!$A$1:$I$1500,6,FALSE),"")</f>
        <v/>
      </c>
      <c r="G476" s="103" t="str">
        <f>IFERROR(VLOOKUP($A476,'LISTADO COMPLETO'!$A$1:$I$1500,7,FALSE),"")</f>
        <v/>
      </c>
      <c r="H476" s="104" t="str">
        <f>IFERROR(VLOOKUP($A476,'LISTADO COMPLETO'!$A$1:$I$1500,8,FALSE),"")</f>
        <v/>
      </c>
    </row>
    <row r="477" spans="1:8" ht="20.100000000000001" customHeight="1">
      <c r="A477" s="101" t="str">
        <f>IF('LISTADO COMPLETO'!T476&gt;0,'LISTADO COMPLETO'!T476,"")</f>
        <v/>
      </c>
      <c r="B477" s="102" t="str">
        <f>IFERROR(VLOOKUP($A477,'LISTADO COMPLETO'!$A$1:$I$1500,2,FALSE),"")</f>
        <v/>
      </c>
      <c r="C477" s="102" t="str">
        <f>IFERROR(VLOOKUP($A477,'LISTADO COMPLETO'!$A$1:$I$1500,3,FALSE),"")</f>
        <v/>
      </c>
      <c r="D477" s="102" t="str">
        <f>IFERROR(VLOOKUP($A477,'LISTADO COMPLETO'!$A$1:$I$1500,4,FALSE),"")</f>
        <v/>
      </c>
      <c r="E477" s="102" t="str">
        <f>IFERROR(VLOOKUP($A477,'LISTADO COMPLETO'!$A$1:$I$1500,5,FALSE),"")</f>
        <v/>
      </c>
      <c r="F477" s="102" t="str">
        <f>IFERROR(VLOOKUP($A477,'LISTADO COMPLETO'!$A$1:$I$1500,6,FALSE),"")</f>
        <v/>
      </c>
      <c r="G477" s="103" t="str">
        <f>IFERROR(VLOOKUP($A477,'LISTADO COMPLETO'!$A$1:$I$1500,7,FALSE),"")</f>
        <v/>
      </c>
      <c r="H477" s="104" t="str">
        <f>IFERROR(VLOOKUP($A477,'LISTADO COMPLETO'!$A$1:$I$1500,8,FALSE),"")</f>
        <v/>
      </c>
    </row>
    <row r="478" spans="1:8" ht="20.100000000000001" customHeight="1">
      <c r="A478" s="101" t="str">
        <f>IF('LISTADO COMPLETO'!T477&gt;0,'LISTADO COMPLETO'!T477,"")</f>
        <v/>
      </c>
      <c r="B478" s="102" t="str">
        <f>IFERROR(VLOOKUP($A478,'LISTADO COMPLETO'!$A$1:$I$1500,2,FALSE),"")</f>
        <v/>
      </c>
      <c r="C478" s="102" t="str">
        <f>IFERROR(VLOOKUP($A478,'LISTADO COMPLETO'!$A$1:$I$1500,3,FALSE),"")</f>
        <v/>
      </c>
      <c r="D478" s="102" t="str">
        <f>IFERROR(VLOOKUP($A478,'LISTADO COMPLETO'!$A$1:$I$1500,4,FALSE),"")</f>
        <v/>
      </c>
      <c r="E478" s="102" t="str">
        <f>IFERROR(VLOOKUP($A478,'LISTADO COMPLETO'!$A$1:$I$1500,5,FALSE),"")</f>
        <v/>
      </c>
      <c r="F478" s="102" t="str">
        <f>IFERROR(VLOOKUP($A478,'LISTADO COMPLETO'!$A$1:$I$1500,6,FALSE),"")</f>
        <v/>
      </c>
      <c r="G478" s="103" t="str">
        <f>IFERROR(VLOOKUP($A478,'LISTADO COMPLETO'!$A$1:$I$1500,7,FALSE),"")</f>
        <v/>
      </c>
      <c r="H478" s="104" t="str">
        <f>IFERROR(VLOOKUP($A478,'LISTADO COMPLETO'!$A$1:$I$1500,8,FALSE),"")</f>
        <v/>
      </c>
    </row>
    <row r="479" spans="1:8" ht="20.100000000000001" customHeight="1">
      <c r="A479" s="101" t="str">
        <f>IF('LISTADO COMPLETO'!T478&gt;0,'LISTADO COMPLETO'!T478,"")</f>
        <v/>
      </c>
      <c r="B479" s="102" t="str">
        <f>IFERROR(VLOOKUP($A479,'LISTADO COMPLETO'!$A$1:$I$1500,2,FALSE),"")</f>
        <v/>
      </c>
      <c r="C479" s="102" t="str">
        <f>IFERROR(VLOOKUP($A479,'LISTADO COMPLETO'!$A$1:$I$1500,3,FALSE),"")</f>
        <v/>
      </c>
      <c r="D479" s="102" t="str">
        <f>IFERROR(VLOOKUP($A479,'LISTADO COMPLETO'!$A$1:$I$1500,4,FALSE),"")</f>
        <v/>
      </c>
      <c r="E479" s="102" t="str">
        <f>IFERROR(VLOOKUP($A479,'LISTADO COMPLETO'!$A$1:$I$1500,5,FALSE),"")</f>
        <v/>
      </c>
      <c r="F479" s="102" t="str">
        <f>IFERROR(VLOOKUP($A479,'LISTADO COMPLETO'!$A$1:$I$1500,6,FALSE),"")</f>
        <v/>
      </c>
      <c r="G479" s="103" t="str">
        <f>IFERROR(VLOOKUP($A479,'LISTADO COMPLETO'!$A$1:$I$1500,7,FALSE),"")</f>
        <v/>
      </c>
      <c r="H479" s="104" t="str">
        <f>IFERROR(VLOOKUP($A479,'LISTADO COMPLETO'!$A$1:$I$1500,8,FALSE),"")</f>
        <v/>
      </c>
    </row>
    <row r="480" spans="1:8" ht="20.100000000000001" customHeight="1">
      <c r="A480" s="101" t="str">
        <f>IF('LISTADO COMPLETO'!T479&gt;0,'LISTADO COMPLETO'!T479,"")</f>
        <v/>
      </c>
      <c r="B480" s="102" t="str">
        <f>IFERROR(VLOOKUP($A480,'LISTADO COMPLETO'!$A$1:$I$1500,2,FALSE),"")</f>
        <v/>
      </c>
      <c r="C480" s="102" t="str">
        <f>IFERROR(VLOOKUP($A480,'LISTADO COMPLETO'!$A$1:$I$1500,3,FALSE),"")</f>
        <v/>
      </c>
      <c r="D480" s="102" t="str">
        <f>IFERROR(VLOOKUP($A480,'LISTADO COMPLETO'!$A$1:$I$1500,4,FALSE),"")</f>
        <v/>
      </c>
      <c r="E480" s="102" t="str">
        <f>IFERROR(VLOOKUP($A480,'LISTADO COMPLETO'!$A$1:$I$1500,5,FALSE),"")</f>
        <v/>
      </c>
      <c r="F480" s="102" t="str">
        <f>IFERROR(VLOOKUP($A480,'LISTADO COMPLETO'!$A$1:$I$1500,6,FALSE),"")</f>
        <v/>
      </c>
      <c r="G480" s="103" t="str">
        <f>IFERROR(VLOOKUP($A480,'LISTADO COMPLETO'!$A$1:$I$1500,7,FALSE),"")</f>
        <v/>
      </c>
      <c r="H480" s="104" t="str">
        <f>IFERROR(VLOOKUP($A480,'LISTADO COMPLETO'!$A$1:$I$1500,8,FALSE),"")</f>
        <v/>
      </c>
    </row>
    <row r="481" spans="1:8" ht="20.100000000000001" customHeight="1">
      <c r="A481" s="101" t="str">
        <f>IF('LISTADO COMPLETO'!T480&gt;0,'LISTADO COMPLETO'!T480,"")</f>
        <v/>
      </c>
      <c r="B481" s="102" t="str">
        <f>IFERROR(VLOOKUP($A481,'LISTADO COMPLETO'!$A$1:$I$1500,2,FALSE),"")</f>
        <v/>
      </c>
      <c r="C481" s="102" t="str">
        <f>IFERROR(VLOOKUP($A481,'LISTADO COMPLETO'!$A$1:$I$1500,3,FALSE),"")</f>
        <v/>
      </c>
      <c r="D481" s="102" t="str">
        <f>IFERROR(VLOOKUP($A481,'LISTADO COMPLETO'!$A$1:$I$1500,4,FALSE),"")</f>
        <v/>
      </c>
      <c r="E481" s="102" t="str">
        <f>IFERROR(VLOOKUP($A481,'LISTADO COMPLETO'!$A$1:$I$1500,5,FALSE),"")</f>
        <v/>
      </c>
      <c r="F481" s="102" t="str">
        <f>IFERROR(VLOOKUP($A481,'LISTADO COMPLETO'!$A$1:$I$1500,6,FALSE),"")</f>
        <v/>
      </c>
      <c r="G481" s="103" t="str">
        <f>IFERROR(VLOOKUP($A481,'LISTADO COMPLETO'!$A$1:$I$1500,7,FALSE),"")</f>
        <v/>
      </c>
      <c r="H481" s="104" t="str">
        <f>IFERROR(VLOOKUP($A481,'LISTADO COMPLETO'!$A$1:$I$1500,8,FALSE),"")</f>
        <v/>
      </c>
    </row>
    <row r="482" spans="1:8" ht="20.100000000000001" customHeight="1">
      <c r="A482" s="101" t="str">
        <f>IF('LISTADO COMPLETO'!T481&gt;0,'LISTADO COMPLETO'!T481,"")</f>
        <v/>
      </c>
      <c r="B482" s="102" t="str">
        <f>IFERROR(VLOOKUP($A482,'LISTADO COMPLETO'!$A$1:$I$1500,2,FALSE),"")</f>
        <v/>
      </c>
      <c r="C482" s="102" t="str">
        <f>IFERROR(VLOOKUP($A482,'LISTADO COMPLETO'!$A$1:$I$1500,3,FALSE),"")</f>
        <v/>
      </c>
      <c r="D482" s="102" t="str">
        <f>IFERROR(VLOOKUP($A482,'LISTADO COMPLETO'!$A$1:$I$1500,4,FALSE),"")</f>
        <v/>
      </c>
      <c r="E482" s="102" t="str">
        <f>IFERROR(VLOOKUP($A482,'LISTADO COMPLETO'!$A$1:$I$1500,5,FALSE),"")</f>
        <v/>
      </c>
      <c r="F482" s="102" t="str">
        <f>IFERROR(VLOOKUP($A482,'LISTADO COMPLETO'!$A$1:$I$1500,6,FALSE),"")</f>
        <v/>
      </c>
      <c r="G482" s="103" t="str">
        <f>IFERROR(VLOOKUP($A482,'LISTADO COMPLETO'!$A$1:$I$1500,7,FALSE),"")</f>
        <v/>
      </c>
      <c r="H482" s="104" t="str">
        <f>IFERROR(VLOOKUP($A482,'LISTADO COMPLETO'!$A$1:$I$1500,8,FALSE),"")</f>
        <v/>
      </c>
    </row>
    <row r="483" spans="1:8" ht="20.100000000000001" customHeight="1">
      <c r="A483" s="101" t="str">
        <f>IF('LISTADO COMPLETO'!T482&gt;0,'LISTADO COMPLETO'!T482,"")</f>
        <v/>
      </c>
      <c r="B483" s="102" t="str">
        <f>IFERROR(VLOOKUP($A483,'LISTADO COMPLETO'!$A$1:$I$1500,2,FALSE),"")</f>
        <v/>
      </c>
      <c r="C483" s="102" t="str">
        <f>IFERROR(VLOOKUP($A483,'LISTADO COMPLETO'!$A$1:$I$1500,3,FALSE),"")</f>
        <v/>
      </c>
      <c r="D483" s="102" t="str">
        <f>IFERROR(VLOOKUP($A483,'LISTADO COMPLETO'!$A$1:$I$1500,4,FALSE),"")</f>
        <v/>
      </c>
      <c r="E483" s="102" t="str">
        <f>IFERROR(VLOOKUP($A483,'LISTADO COMPLETO'!$A$1:$I$1500,5,FALSE),"")</f>
        <v/>
      </c>
      <c r="F483" s="102" t="str">
        <f>IFERROR(VLOOKUP($A483,'LISTADO COMPLETO'!$A$1:$I$1500,6,FALSE),"")</f>
        <v/>
      </c>
      <c r="G483" s="103" t="str">
        <f>IFERROR(VLOOKUP($A483,'LISTADO COMPLETO'!$A$1:$I$1500,7,FALSE),"")</f>
        <v/>
      </c>
      <c r="H483" s="104" t="str">
        <f>IFERROR(VLOOKUP($A483,'LISTADO COMPLETO'!$A$1:$I$1500,8,FALSE),"")</f>
        <v/>
      </c>
    </row>
    <row r="484" spans="1:8" ht="20.100000000000001" customHeight="1">
      <c r="A484" s="101" t="str">
        <f>IF('LISTADO COMPLETO'!T483&gt;0,'LISTADO COMPLETO'!T483,"")</f>
        <v/>
      </c>
      <c r="B484" s="102" t="str">
        <f>IFERROR(VLOOKUP($A484,'LISTADO COMPLETO'!$A$1:$I$1500,2,FALSE),"")</f>
        <v/>
      </c>
      <c r="C484" s="102" t="str">
        <f>IFERROR(VLOOKUP($A484,'LISTADO COMPLETO'!$A$1:$I$1500,3,FALSE),"")</f>
        <v/>
      </c>
      <c r="D484" s="102" t="str">
        <f>IFERROR(VLOOKUP($A484,'LISTADO COMPLETO'!$A$1:$I$1500,4,FALSE),"")</f>
        <v/>
      </c>
      <c r="E484" s="102" t="str">
        <f>IFERROR(VLOOKUP($A484,'LISTADO COMPLETO'!$A$1:$I$1500,5,FALSE),"")</f>
        <v/>
      </c>
      <c r="F484" s="102" t="str">
        <f>IFERROR(VLOOKUP($A484,'LISTADO COMPLETO'!$A$1:$I$1500,6,FALSE),"")</f>
        <v/>
      </c>
      <c r="G484" s="103" t="str">
        <f>IFERROR(VLOOKUP($A484,'LISTADO COMPLETO'!$A$1:$I$1500,7,FALSE),"")</f>
        <v/>
      </c>
      <c r="H484" s="104" t="str">
        <f>IFERROR(VLOOKUP($A484,'LISTADO COMPLETO'!$A$1:$I$1500,8,FALSE),"")</f>
        <v/>
      </c>
    </row>
    <row r="485" spans="1:8" ht="20.100000000000001" customHeight="1">
      <c r="A485" s="101" t="str">
        <f>IF('LISTADO COMPLETO'!T484&gt;0,'LISTADO COMPLETO'!T484,"")</f>
        <v/>
      </c>
      <c r="B485" s="102" t="str">
        <f>IFERROR(VLOOKUP($A485,'LISTADO COMPLETO'!$A$1:$I$1500,2,FALSE),"")</f>
        <v/>
      </c>
      <c r="C485" s="102" t="str">
        <f>IFERROR(VLOOKUP($A485,'LISTADO COMPLETO'!$A$1:$I$1500,3,FALSE),"")</f>
        <v/>
      </c>
      <c r="D485" s="102" t="str">
        <f>IFERROR(VLOOKUP($A485,'LISTADO COMPLETO'!$A$1:$I$1500,4,FALSE),"")</f>
        <v/>
      </c>
      <c r="E485" s="102" t="str">
        <f>IFERROR(VLOOKUP($A485,'LISTADO COMPLETO'!$A$1:$I$1500,5,FALSE),"")</f>
        <v/>
      </c>
      <c r="F485" s="102" t="str">
        <f>IFERROR(VLOOKUP($A485,'LISTADO COMPLETO'!$A$1:$I$1500,6,FALSE),"")</f>
        <v/>
      </c>
      <c r="G485" s="103" t="str">
        <f>IFERROR(VLOOKUP($A485,'LISTADO COMPLETO'!$A$1:$I$1500,7,FALSE),"")</f>
        <v/>
      </c>
      <c r="H485" s="104" t="str">
        <f>IFERROR(VLOOKUP($A485,'LISTADO COMPLETO'!$A$1:$I$1500,8,FALSE),"")</f>
        <v/>
      </c>
    </row>
    <row r="486" spans="1:8" ht="20.100000000000001" customHeight="1">
      <c r="A486" s="101" t="str">
        <f>IF('LISTADO COMPLETO'!T485&gt;0,'LISTADO COMPLETO'!T485,"")</f>
        <v/>
      </c>
      <c r="B486" s="102" t="str">
        <f>IFERROR(VLOOKUP($A486,'LISTADO COMPLETO'!$A$1:$I$1500,2,FALSE),"")</f>
        <v/>
      </c>
      <c r="C486" s="102" t="str">
        <f>IFERROR(VLOOKUP($A486,'LISTADO COMPLETO'!$A$1:$I$1500,3,FALSE),"")</f>
        <v/>
      </c>
      <c r="D486" s="102" t="str">
        <f>IFERROR(VLOOKUP($A486,'LISTADO COMPLETO'!$A$1:$I$1500,4,FALSE),"")</f>
        <v/>
      </c>
      <c r="E486" s="102" t="str">
        <f>IFERROR(VLOOKUP($A486,'LISTADO COMPLETO'!$A$1:$I$1500,5,FALSE),"")</f>
        <v/>
      </c>
      <c r="F486" s="102" t="str">
        <f>IFERROR(VLOOKUP($A486,'LISTADO COMPLETO'!$A$1:$I$1500,6,FALSE),"")</f>
        <v/>
      </c>
      <c r="G486" s="103" t="str">
        <f>IFERROR(VLOOKUP($A486,'LISTADO COMPLETO'!$A$1:$I$1500,7,FALSE),"")</f>
        <v/>
      </c>
      <c r="H486" s="104" t="str">
        <f>IFERROR(VLOOKUP($A486,'LISTADO COMPLETO'!$A$1:$I$1500,8,FALSE),"")</f>
        <v/>
      </c>
    </row>
    <row r="487" spans="1:8" ht="20.100000000000001" customHeight="1">
      <c r="A487" s="101" t="str">
        <f>IF('LISTADO COMPLETO'!T486&gt;0,'LISTADO COMPLETO'!T486,"")</f>
        <v/>
      </c>
      <c r="B487" s="102" t="str">
        <f>IFERROR(VLOOKUP($A487,'LISTADO COMPLETO'!$A$1:$I$1500,2,FALSE),"")</f>
        <v/>
      </c>
      <c r="C487" s="102" t="str">
        <f>IFERROR(VLOOKUP($A487,'LISTADO COMPLETO'!$A$1:$I$1500,3,FALSE),"")</f>
        <v/>
      </c>
      <c r="D487" s="102" t="str">
        <f>IFERROR(VLOOKUP($A487,'LISTADO COMPLETO'!$A$1:$I$1500,4,FALSE),"")</f>
        <v/>
      </c>
      <c r="E487" s="102" t="str">
        <f>IFERROR(VLOOKUP($A487,'LISTADO COMPLETO'!$A$1:$I$1500,5,FALSE),"")</f>
        <v/>
      </c>
      <c r="F487" s="102" t="str">
        <f>IFERROR(VLOOKUP($A487,'LISTADO COMPLETO'!$A$1:$I$1500,6,FALSE),"")</f>
        <v/>
      </c>
      <c r="G487" s="103" t="str">
        <f>IFERROR(VLOOKUP($A487,'LISTADO COMPLETO'!$A$1:$I$1500,7,FALSE),"")</f>
        <v/>
      </c>
      <c r="H487" s="104" t="str">
        <f>IFERROR(VLOOKUP($A487,'LISTADO COMPLETO'!$A$1:$I$1500,8,FALSE),"")</f>
        <v/>
      </c>
    </row>
    <row r="488" spans="1:8" ht="20.100000000000001" customHeight="1">
      <c r="A488" s="101" t="str">
        <f>IF('LISTADO COMPLETO'!T487&gt;0,'LISTADO COMPLETO'!T487,"")</f>
        <v/>
      </c>
      <c r="B488" s="102" t="str">
        <f>IFERROR(VLOOKUP($A488,'LISTADO COMPLETO'!$A$1:$I$1500,2,FALSE),"")</f>
        <v/>
      </c>
      <c r="C488" s="102" t="str">
        <f>IFERROR(VLOOKUP($A488,'LISTADO COMPLETO'!$A$1:$I$1500,3,FALSE),"")</f>
        <v/>
      </c>
      <c r="D488" s="102" t="str">
        <f>IFERROR(VLOOKUP($A488,'LISTADO COMPLETO'!$A$1:$I$1500,4,FALSE),"")</f>
        <v/>
      </c>
      <c r="E488" s="102" t="str">
        <f>IFERROR(VLOOKUP($A488,'LISTADO COMPLETO'!$A$1:$I$1500,5,FALSE),"")</f>
        <v/>
      </c>
      <c r="F488" s="102" t="str">
        <f>IFERROR(VLOOKUP($A488,'LISTADO COMPLETO'!$A$1:$I$1500,6,FALSE),"")</f>
        <v/>
      </c>
      <c r="G488" s="103" t="str">
        <f>IFERROR(VLOOKUP($A488,'LISTADO COMPLETO'!$A$1:$I$1500,7,FALSE),"")</f>
        <v/>
      </c>
      <c r="H488" s="104" t="str">
        <f>IFERROR(VLOOKUP($A488,'LISTADO COMPLETO'!$A$1:$I$1500,8,FALSE),"")</f>
        <v/>
      </c>
    </row>
    <row r="489" spans="1:8" ht="20.100000000000001" customHeight="1">
      <c r="A489" s="101" t="str">
        <f>IF('LISTADO COMPLETO'!T488&gt;0,'LISTADO COMPLETO'!T488,"")</f>
        <v/>
      </c>
      <c r="B489" s="102" t="str">
        <f>IFERROR(VLOOKUP($A489,'LISTADO COMPLETO'!$A$1:$I$1500,2,FALSE),"")</f>
        <v/>
      </c>
      <c r="C489" s="102" t="str">
        <f>IFERROR(VLOOKUP($A489,'LISTADO COMPLETO'!$A$1:$I$1500,3,FALSE),"")</f>
        <v/>
      </c>
      <c r="D489" s="102" t="str">
        <f>IFERROR(VLOOKUP($A489,'LISTADO COMPLETO'!$A$1:$I$1500,4,FALSE),"")</f>
        <v/>
      </c>
      <c r="E489" s="102" t="str">
        <f>IFERROR(VLOOKUP($A489,'LISTADO COMPLETO'!$A$1:$I$1500,5,FALSE),"")</f>
        <v/>
      </c>
      <c r="F489" s="102" t="str">
        <f>IFERROR(VLOOKUP($A489,'LISTADO COMPLETO'!$A$1:$I$1500,6,FALSE),"")</f>
        <v/>
      </c>
      <c r="G489" s="103" t="str">
        <f>IFERROR(VLOOKUP($A489,'LISTADO COMPLETO'!$A$1:$I$1500,7,FALSE),"")</f>
        <v/>
      </c>
      <c r="H489" s="104" t="str">
        <f>IFERROR(VLOOKUP($A489,'LISTADO COMPLETO'!$A$1:$I$1500,8,FALSE),"")</f>
        <v/>
      </c>
    </row>
    <row r="490" spans="1:8" ht="20.100000000000001" customHeight="1">
      <c r="A490" s="101" t="str">
        <f>IF('LISTADO COMPLETO'!T489&gt;0,'LISTADO COMPLETO'!T489,"")</f>
        <v/>
      </c>
      <c r="B490" s="102" t="str">
        <f>IFERROR(VLOOKUP($A490,'LISTADO COMPLETO'!$A$1:$I$1500,2,FALSE),"")</f>
        <v/>
      </c>
      <c r="C490" s="102" t="str">
        <f>IFERROR(VLOOKUP($A490,'LISTADO COMPLETO'!$A$1:$I$1500,3,FALSE),"")</f>
        <v/>
      </c>
      <c r="D490" s="102" t="str">
        <f>IFERROR(VLOOKUP($A490,'LISTADO COMPLETO'!$A$1:$I$1500,4,FALSE),"")</f>
        <v/>
      </c>
      <c r="E490" s="102" t="str">
        <f>IFERROR(VLOOKUP($A490,'LISTADO COMPLETO'!$A$1:$I$1500,5,FALSE),"")</f>
        <v/>
      </c>
      <c r="F490" s="102" t="str">
        <f>IFERROR(VLOOKUP($A490,'LISTADO COMPLETO'!$A$1:$I$1500,6,FALSE),"")</f>
        <v/>
      </c>
      <c r="G490" s="103" t="str">
        <f>IFERROR(VLOOKUP($A490,'LISTADO COMPLETO'!$A$1:$I$1500,7,FALSE),"")</f>
        <v/>
      </c>
      <c r="H490" s="104" t="str">
        <f>IFERROR(VLOOKUP($A490,'LISTADO COMPLETO'!$A$1:$I$1500,8,FALSE),"")</f>
        <v/>
      </c>
    </row>
    <row r="491" spans="1:8" ht="20.100000000000001" customHeight="1">
      <c r="A491" s="101" t="str">
        <f>IF('LISTADO COMPLETO'!T490&gt;0,'LISTADO COMPLETO'!T490,"")</f>
        <v/>
      </c>
      <c r="B491" s="102" t="str">
        <f>IFERROR(VLOOKUP($A491,'LISTADO COMPLETO'!$A$1:$I$1500,2,FALSE),"")</f>
        <v/>
      </c>
      <c r="C491" s="102" t="str">
        <f>IFERROR(VLOOKUP($A491,'LISTADO COMPLETO'!$A$1:$I$1500,3,FALSE),"")</f>
        <v/>
      </c>
      <c r="D491" s="102" t="str">
        <f>IFERROR(VLOOKUP($A491,'LISTADO COMPLETO'!$A$1:$I$1500,4,FALSE),"")</f>
        <v/>
      </c>
      <c r="E491" s="102" t="str">
        <f>IFERROR(VLOOKUP($A491,'LISTADO COMPLETO'!$A$1:$I$1500,5,FALSE),"")</f>
        <v/>
      </c>
      <c r="F491" s="102" t="str">
        <f>IFERROR(VLOOKUP($A491,'LISTADO COMPLETO'!$A$1:$I$1500,6,FALSE),"")</f>
        <v/>
      </c>
      <c r="G491" s="103" t="str">
        <f>IFERROR(VLOOKUP($A491,'LISTADO COMPLETO'!$A$1:$I$1500,7,FALSE),"")</f>
        <v/>
      </c>
      <c r="H491" s="104" t="str">
        <f>IFERROR(VLOOKUP($A491,'LISTADO COMPLETO'!$A$1:$I$1500,8,FALSE),"")</f>
        <v/>
      </c>
    </row>
    <row r="492" spans="1:8" ht="20.100000000000001" customHeight="1">
      <c r="A492" s="101" t="str">
        <f>IF('LISTADO COMPLETO'!T491&gt;0,'LISTADO COMPLETO'!T491,"")</f>
        <v/>
      </c>
      <c r="B492" s="102" t="str">
        <f>IFERROR(VLOOKUP($A492,'LISTADO COMPLETO'!$A$1:$I$1500,2,FALSE),"")</f>
        <v/>
      </c>
      <c r="C492" s="102" t="str">
        <f>IFERROR(VLOOKUP($A492,'LISTADO COMPLETO'!$A$1:$I$1500,3,FALSE),"")</f>
        <v/>
      </c>
      <c r="D492" s="102" t="str">
        <f>IFERROR(VLOOKUP($A492,'LISTADO COMPLETO'!$A$1:$I$1500,4,FALSE),"")</f>
        <v/>
      </c>
      <c r="E492" s="102" t="str">
        <f>IFERROR(VLOOKUP($A492,'LISTADO COMPLETO'!$A$1:$I$1500,5,FALSE),"")</f>
        <v/>
      </c>
      <c r="F492" s="102" t="str">
        <f>IFERROR(VLOOKUP($A492,'LISTADO COMPLETO'!$A$1:$I$1500,6,FALSE),"")</f>
        <v/>
      </c>
      <c r="G492" s="103" t="str">
        <f>IFERROR(VLOOKUP($A492,'LISTADO COMPLETO'!$A$1:$I$1500,7,FALSE),"")</f>
        <v/>
      </c>
      <c r="H492" s="104" t="str">
        <f>IFERROR(VLOOKUP($A492,'LISTADO COMPLETO'!$A$1:$I$1500,8,FALSE),"")</f>
        <v/>
      </c>
    </row>
    <row r="493" spans="1:8" ht="20.100000000000001" customHeight="1">
      <c r="A493" s="101" t="str">
        <f>IF('LISTADO COMPLETO'!T492&gt;0,'LISTADO COMPLETO'!T492,"")</f>
        <v/>
      </c>
      <c r="B493" s="102" t="str">
        <f>IFERROR(VLOOKUP($A493,'LISTADO COMPLETO'!$A$1:$I$1500,2,FALSE),"")</f>
        <v/>
      </c>
      <c r="C493" s="102" t="str">
        <f>IFERROR(VLOOKUP($A493,'LISTADO COMPLETO'!$A$1:$I$1500,3,FALSE),"")</f>
        <v/>
      </c>
      <c r="D493" s="102" t="str">
        <f>IFERROR(VLOOKUP($A493,'LISTADO COMPLETO'!$A$1:$I$1500,4,FALSE),"")</f>
        <v/>
      </c>
      <c r="E493" s="102" t="str">
        <f>IFERROR(VLOOKUP($A493,'LISTADO COMPLETO'!$A$1:$I$1500,5,FALSE),"")</f>
        <v/>
      </c>
      <c r="F493" s="102" t="str">
        <f>IFERROR(VLOOKUP($A493,'LISTADO COMPLETO'!$A$1:$I$1500,6,FALSE),"")</f>
        <v/>
      </c>
      <c r="G493" s="103" t="str">
        <f>IFERROR(VLOOKUP($A493,'LISTADO COMPLETO'!$A$1:$I$1500,7,FALSE),"")</f>
        <v/>
      </c>
      <c r="H493" s="104" t="str">
        <f>IFERROR(VLOOKUP($A493,'LISTADO COMPLETO'!$A$1:$I$1500,8,FALSE),"")</f>
        <v/>
      </c>
    </row>
    <row r="494" spans="1:8" ht="20.100000000000001" customHeight="1">
      <c r="A494" s="101" t="str">
        <f>IF('LISTADO COMPLETO'!T493&gt;0,'LISTADO COMPLETO'!T493,"")</f>
        <v/>
      </c>
      <c r="B494" s="102" t="str">
        <f>IFERROR(VLOOKUP($A494,'LISTADO COMPLETO'!$A$1:$I$1500,2,FALSE),"")</f>
        <v/>
      </c>
      <c r="C494" s="102" t="str">
        <f>IFERROR(VLOOKUP($A494,'LISTADO COMPLETO'!$A$1:$I$1500,3,FALSE),"")</f>
        <v/>
      </c>
      <c r="D494" s="102" t="str">
        <f>IFERROR(VLOOKUP($A494,'LISTADO COMPLETO'!$A$1:$I$1500,4,FALSE),"")</f>
        <v/>
      </c>
      <c r="E494" s="102" t="str">
        <f>IFERROR(VLOOKUP($A494,'LISTADO COMPLETO'!$A$1:$I$1500,5,FALSE),"")</f>
        <v/>
      </c>
      <c r="F494" s="102" t="str">
        <f>IFERROR(VLOOKUP($A494,'LISTADO COMPLETO'!$A$1:$I$1500,6,FALSE),"")</f>
        <v/>
      </c>
      <c r="G494" s="103" t="str">
        <f>IFERROR(VLOOKUP($A494,'LISTADO COMPLETO'!$A$1:$I$1500,7,FALSE),"")</f>
        <v/>
      </c>
      <c r="H494" s="104" t="str">
        <f>IFERROR(VLOOKUP($A494,'LISTADO COMPLETO'!$A$1:$I$1500,8,FALSE),"")</f>
        <v/>
      </c>
    </row>
    <row r="495" spans="1:8" ht="20.100000000000001" customHeight="1">
      <c r="A495" s="101" t="str">
        <f>IF('LISTADO COMPLETO'!T494&gt;0,'LISTADO COMPLETO'!T494,"")</f>
        <v/>
      </c>
      <c r="B495" s="102" t="str">
        <f>IFERROR(VLOOKUP($A495,'LISTADO COMPLETO'!$A$1:$I$1500,2,FALSE),"")</f>
        <v/>
      </c>
      <c r="C495" s="102" t="str">
        <f>IFERROR(VLOOKUP($A495,'LISTADO COMPLETO'!$A$1:$I$1500,3,FALSE),"")</f>
        <v/>
      </c>
      <c r="D495" s="102" t="str">
        <f>IFERROR(VLOOKUP($A495,'LISTADO COMPLETO'!$A$1:$I$1500,4,FALSE),"")</f>
        <v/>
      </c>
      <c r="E495" s="102" t="str">
        <f>IFERROR(VLOOKUP($A495,'LISTADO COMPLETO'!$A$1:$I$1500,5,FALSE),"")</f>
        <v/>
      </c>
      <c r="F495" s="102" t="str">
        <f>IFERROR(VLOOKUP($A495,'LISTADO COMPLETO'!$A$1:$I$1500,6,FALSE),"")</f>
        <v/>
      </c>
      <c r="G495" s="103" t="str">
        <f>IFERROR(VLOOKUP($A495,'LISTADO COMPLETO'!$A$1:$I$1500,7,FALSE),"")</f>
        <v/>
      </c>
      <c r="H495" s="104" t="str">
        <f>IFERROR(VLOOKUP($A495,'LISTADO COMPLETO'!$A$1:$I$1500,8,FALSE),"")</f>
        <v/>
      </c>
    </row>
    <row r="496" spans="1:8" ht="20.100000000000001" customHeight="1">
      <c r="A496" s="101" t="str">
        <f>IF('LISTADO COMPLETO'!T495&gt;0,'LISTADO COMPLETO'!T495,"")</f>
        <v/>
      </c>
      <c r="B496" s="102" t="str">
        <f>IFERROR(VLOOKUP($A496,'LISTADO COMPLETO'!$A$1:$I$1500,2,FALSE),"")</f>
        <v/>
      </c>
      <c r="C496" s="102" t="str">
        <f>IFERROR(VLOOKUP($A496,'LISTADO COMPLETO'!$A$1:$I$1500,3,FALSE),"")</f>
        <v/>
      </c>
      <c r="D496" s="102" t="str">
        <f>IFERROR(VLOOKUP($A496,'LISTADO COMPLETO'!$A$1:$I$1500,4,FALSE),"")</f>
        <v/>
      </c>
      <c r="E496" s="102" t="str">
        <f>IFERROR(VLOOKUP($A496,'LISTADO COMPLETO'!$A$1:$I$1500,5,FALSE),"")</f>
        <v/>
      </c>
      <c r="F496" s="102" t="str">
        <f>IFERROR(VLOOKUP($A496,'LISTADO COMPLETO'!$A$1:$I$1500,6,FALSE),"")</f>
        <v/>
      </c>
      <c r="G496" s="103" t="str">
        <f>IFERROR(VLOOKUP($A496,'LISTADO COMPLETO'!$A$1:$I$1500,7,FALSE),"")</f>
        <v/>
      </c>
      <c r="H496" s="104" t="str">
        <f>IFERROR(VLOOKUP($A496,'LISTADO COMPLETO'!$A$1:$I$1500,8,FALSE),"")</f>
        <v/>
      </c>
    </row>
    <row r="497" spans="1:8" ht="20.100000000000001" customHeight="1">
      <c r="A497" s="101" t="str">
        <f>IF('LISTADO COMPLETO'!T496&gt;0,'LISTADO COMPLETO'!T496,"")</f>
        <v/>
      </c>
      <c r="B497" s="102" t="str">
        <f>IFERROR(VLOOKUP($A497,'LISTADO COMPLETO'!$A$1:$I$1500,2,FALSE),"")</f>
        <v/>
      </c>
      <c r="C497" s="102" t="str">
        <f>IFERROR(VLOOKUP($A497,'LISTADO COMPLETO'!$A$1:$I$1500,3,FALSE),"")</f>
        <v/>
      </c>
      <c r="D497" s="102" t="str">
        <f>IFERROR(VLOOKUP($A497,'LISTADO COMPLETO'!$A$1:$I$1500,4,FALSE),"")</f>
        <v/>
      </c>
      <c r="E497" s="102" t="str">
        <f>IFERROR(VLOOKUP($A497,'LISTADO COMPLETO'!$A$1:$I$1500,5,FALSE),"")</f>
        <v/>
      </c>
      <c r="F497" s="102" t="str">
        <f>IFERROR(VLOOKUP($A497,'LISTADO COMPLETO'!$A$1:$I$1500,6,FALSE),"")</f>
        <v/>
      </c>
      <c r="G497" s="103" t="str">
        <f>IFERROR(VLOOKUP($A497,'LISTADO COMPLETO'!$A$1:$I$1500,7,FALSE),"")</f>
        <v/>
      </c>
      <c r="H497" s="104" t="str">
        <f>IFERROR(VLOOKUP($A497,'LISTADO COMPLETO'!$A$1:$I$1500,8,FALSE),"")</f>
        <v/>
      </c>
    </row>
    <row r="498" spans="1:8" ht="20.100000000000001" customHeight="1">
      <c r="A498" s="101" t="str">
        <f>IF('LISTADO COMPLETO'!T497&gt;0,'LISTADO COMPLETO'!T497,"")</f>
        <v/>
      </c>
      <c r="B498" s="102" t="str">
        <f>IFERROR(VLOOKUP($A498,'LISTADO COMPLETO'!$A$1:$I$1500,2,FALSE),"")</f>
        <v/>
      </c>
      <c r="C498" s="102" t="str">
        <f>IFERROR(VLOOKUP($A498,'LISTADO COMPLETO'!$A$1:$I$1500,3,FALSE),"")</f>
        <v/>
      </c>
      <c r="D498" s="102" t="str">
        <f>IFERROR(VLOOKUP($A498,'LISTADO COMPLETO'!$A$1:$I$1500,4,FALSE),"")</f>
        <v/>
      </c>
      <c r="E498" s="102" t="str">
        <f>IFERROR(VLOOKUP($A498,'LISTADO COMPLETO'!$A$1:$I$1500,5,FALSE),"")</f>
        <v/>
      </c>
      <c r="F498" s="102" t="str">
        <f>IFERROR(VLOOKUP($A498,'LISTADO COMPLETO'!$A$1:$I$1500,6,FALSE),"")</f>
        <v/>
      </c>
      <c r="G498" s="103" t="str">
        <f>IFERROR(VLOOKUP($A498,'LISTADO COMPLETO'!$A$1:$I$1500,7,FALSE),"")</f>
        <v/>
      </c>
      <c r="H498" s="104" t="str">
        <f>IFERROR(VLOOKUP($A498,'LISTADO COMPLETO'!$A$1:$I$1500,8,FALSE),"")</f>
        <v/>
      </c>
    </row>
    <row r="499" spans="1:8" ht="20.100000000000001" customHeight="1">
      <c r="A499" s="101" t="str">
        <f>IF('LISTADO COMPLETO'!T498&gt;0,'LISTADO COMPLETO'!T498,"")</f>
        <v/>
      </c>
      <c r="B499" s="102" t="str">
        <f>IFERROR(VLOOKUP($A499,'LISTADO COMPLETO'!$A$1:$I$1500,2,FALSE),"")</f>
        <v/>
      </c>
      <c r="C499" s="102" t="str">
        <f>IFERROR(VLOOKUP($A499,'LISTADO COMPLETO'!$A$1:$I$1500,3,FALSE),"")</f>
        <v/>
      </c>
      <c r="D499" s="102" t="str">
        <f>IFERROR(VLOOKUP($A499,'LISTADO COMPLETO'!$A$1:$I$1500,4,FALSE),"")</f>
        <v/>
      </c>
      <c r="E499" s="102" t="str">
        <f>IFERROR(VLOOKUP($A499,'LISTADO COMPLETO'!$A$1:$I$1500,5,FALSE),"")</f>
        <v/>
      </c>
      <c r="F499" s="102" t="str">
        <f>IFERROR(VLOOKUP($A499,'LISTADO COMPLETO'!$A$1:$I$1500,6,FALSE),"")</f>
        <v/>
      </c>
      <c r="G499" s="103" t="str">
        <f>IFERROR(VLOOKUP($A499,'LISTADO COMPLETO'!$A$1:$I$1500,7,FALSE),"")</f>
        <v/>
      </c>
      <c r="H499" s="104" t="str">
        <f>IFERROR(VLOOKUP($A499,'LISTADO COMPLETO'!$A$1:$I$1500,8,FALSE),"")</f>
        <v/>
      </c>
    </row>
    <row r="500" spans="1:8" ht="20.100000000000001" customHeight="1">
      <c r="A500" s="101" t="str">
        <f>IF('LISTADO COMPLETO'!T499&gt;0,'LISTADO COMPLETO'!T499,"")</f>
        <v/>
      </c>
      <c r="B500" s="102" t="str">
        <f>IFERROR(VLOOKUP($A500,'LISTADO COMPLETO'!$A$1:$I$1500,2,FALSE),"")</f>
        <v/>
      </c>
      <c r="C500" s="102" t="str">
        <f>IFERROR(VLOOKUP($A500,'LISTADO COMPLETO'!$A$1:$I$1500,3,FALSE),"")</f>
        <v/>
      </c>
      <c r="D500" s="102" t="str">
        <f>IFERROR(VLOOKUP($A500,'LISTADO COMPLETO'!$A$1:$I$1500,4,FALSE),"")</f>
        <v/>
      </c>
      <c r="E500" s="102" t="str">
        <f>IFERROR(VLOOKUP($A500,'LISTADO COMPLETO'!$A$1:$I$1500,5,FALSE),"")</f>
        <v/>
      </c>
      <c r="F500" s="102" t="str">
        <f>IFERROR(VLOOKUP($A500,'LISTADO COMPLETO'!$A$1:$I$1500,6,FALSE),"")</f>
        <v/>
      </c>
      <c r="G500" s="103" t="str">
        <f>IFERROR(VLOOKUP($A500,'LISTADO COMPLETO'!$A$1:$I$1500,7,FALSE),"")</f>
        <v/>
      </c>
      <c r="H500" s="104" t="str">
        <f>IFERROR(VLOOKUP($A500,'LISTADO COMPLETO'!$A$1:$I$1500,8,FALSE),"")</f>
        <v/>
      </c>
    </row>
    <row r="501" spans="1:8" ht="20.100000000000001" customHeight="1">
      <c r="A501" s="101" t="str">
        <f>IF('LISTADO COMPLETO'!T500&gt;0,'LISTADO COMPLETO'!T500,"")</f>
        <v/>
      </c>
      <c r="B501" s="102" t="str">
        <f>IFERROR(VLOOKUP($A501,'LISTADO COMPLETO'!$A$1:$I$1500,2,FALSE),"")</f>
        <v/>
      </c>
      <c r="C501" s="102" t="str">
        <f>IFERROR(VLOOKUP($A501,'LISTADO COMPLETO'!$A$1:$I$1500,3,FALSE),"")</f>
        <v/>
      </c>
      <c r="D501" s="102" t="str">
        <f>IFERROR(VLOOKUP($A501,'LISTADO COMPLETO'!$A$1:$I$1500,4,FALSE),"")</f>
        <v/>
      </c>
      <c r="E501" s="102" t="str">
        <f>IFERROR(VLOOKUP($A501,'LISTADO COMPLETO'!$A$1:$I$1500,5,FALSE),"")</f>
        <v/>
      </c>
      <c r="F501" s="102" t="str">
        <f>IFERROR(VLOOKUP($A501,'LISTADO COMPLETO'!$A$1:$I$1500,6,FALSE),"")</f>
        <v/>
      </c>
      <c r="G501" s="103" t="str">
        <f>IFERROR(VLOOKUP($A501,'LISTADO COMPLETO'!$A$1:$I$1500,7,FALSE),"")</f>
        <v/>
      </c>
      <c r="H501" s="104" t="str">
        <f>IFERROR(VLOOKUP($A501,'LISTADO COMPLETO'!$A$1:$I$1500,8,FALSE),"")</f>
        <v/>
      </c>
    </row>
    <row r="502" spans="1:8" ht="20.100000000000001" customHeight="1" thickBot="1">
      <c r="A502" s="135" t="str">
        <f>IF('LISTADO COMPLETO'!T501&gt;0,'LISTADO COMPLETO'!T501,"")</f>
        <v/>
      </c>
      <c r="B502" s="136" t="str">
        <f>IFERROR(VLOOKUP($A502,'LISTADO COMPLETO'!$A$1:$I$1500,2,FALSE),"")</f>
        <v/>
      </c>
      <c r="C502" s="136" t="str">
        <f>IFERROR(VLOOKUP($A502,'LISTADO COMPLETO'!$A$1:$I$1500,3,FALSE),"")</f>
        <v/>
      </c>
      <c r="D502" s="136" t="str">
        <f>IFERROR(VLOOKUP($A502,'LISTADO COMPLETO'!$A$1:$I$1500,4,FALSE),"")</f>
        <v/>
      </c>
      <c r="E502" s="136" t="str">
        <f>IFERROR(VLOOKUP($A502,'LISTADO COMPLETO'!$A$1:$I$1500,5,FALSE),"")</f>
        <v/>
      </c>
      <c r="F502" s="136" t="str">
        <f>IFERROR(VLOOKUP($A502,'LISTADO COMPLETO'!$A$1:$I$1500,6,FALSE),"")</f>
        <v/>
      </c>
      <c r="G502" s="137" t="str">
        <f>IFERROR(VLOOKUP($A502,'LISTADO COMPLETO'!$A$1:$I$1500,7,FALSE),"")</f>
        <v/>
      </c>
      <c r="H502" s="138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85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zoomScaleNormal="100" workbookViewId="0">
      <selection activeCell="C27" sqref="C27"/>
    </sheetView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21" t="s">
        <v>64</v>
      </c>
      <c r="G2" s="322"/>
      <c r="H2" s="322"/>
      <c r="I2" s="323"/>
    </row>
    <row r="3" spans="1:9" ht="15.75" thickBot="1">
      <c r="F3" s="324" t="s">
        <v>65</v>
      </c>
      <c r="G3" s="325"/>
      <c r="H3" s="325"/>
      <c r="I3" s="326"/>
    </row>
    <row r="4" spans="1:9" ht="7.5" customHeight="1">
      <c r="G4" s="184"/>
      <c r="H4" s="184"/>
    </row>
    <row r="5" spans="1:9" ht="15.75" thickBot="1"/>
    <row r="6" spans="1:9" ht="15.75" customHeight="1" thickTop="1">
      <c r="A6" s="327" t="s">
        <v>66</v>
      </c>
      <c r="B6" s="328"/>
      <c r="C6" s="328"/>
      <c r="D6" s="328"/>
      <c r="E6" s="329">
        <f>'SOLICITUD INSCRIPCIÓN'!F6</f>
        <v>0</v>
      </c>
      <c r="F6" s="329"/>
      <c r="G6" s="329"/>
      <c r="H6" s="329"/>
      <c r="I6" s="330"/>
    </row>
    <row r="7" spans="1:9" ht="15.75" customHeight="1">
      <c r="A7" s="363" t="s">
        <v>157</v>
      </c>
      <c r="B7" s="333"/>
      <c r="C7" s="333">
        <f>'SOLICITUD INSCRIPCIÓN'!F8</f>
        <v>0</v>
      </c>
      <c r="D7" s="333"/>
      <c r="E7" s="333"/>
      <c r="F7" s="333"/>
      <c r="G7" s="333"/>
      <c r="H7" s="333"/>
      <c r="I7" s="334"/>
    </row>
    <row r="8" spans="1:9" ht="15.75" customHeight="1">
      <c r="A8" s="331" t="s">
        <v>67</v>
      </c>
      <c r="B8" s="332"/>
      <c r="C8" s="332" t="str">
        <f>'SOLICITUD INSCRIPCIÓN'!D2</f>
        <v xml:space="preserve">CAMPEONATO DE ESPAÑA DE REMO DE MAR </v>
      </c>
      <c r="D8" s="332"/>
      <c r="E8" s="332"/>
      <c r="F8" s="332"/>
      <c r="G8" s="332"/>
      <c r="H8" s="332"/>
      <c r="I8" s="335"/>
    </row>
    <row r="9" spans="1:9" ht="15.75" customHeight="1">
      <c r="A9" s="180" t="s">
        <v>68</v>
      </c>
      <c r="B9" s="332" t="str">
        <f>'SOLICITUD INSCRIPCIÓN'!D3</f>
        <v>Torrevieja (Comunidad Valenciana)</v>
      </c>
      <c r="C9" s="332"/>
      <c r="D9" s="332"/>
      <c r="E9" s="332"/>
      <c r="F9" s="332"/>
      <c r="G9" s="181" t="s">
        <v>69</v>
      </c>
      <c r="H9" s="333" t="str">
        <f>'SOLICITUD INSCRIPCIÓN'!D4</f>
        <v>29 y 30 de septiembre de 2.018</v>
      </c>
      <c r="I9" s="334"/>
    </row>
    <row r="10" spans="1:9" ht="15.75" customHeight="1">
      <c r="A10" s="140" t="s">
        <v>70</v>
      </c>
      <c r="B10" s="141" t="s">
        <v>71</v>
      </c>
      <c r="C10" s="141"/>
      <c r="D10" s="333" t="str">
        <f>IF('SOLICITUD INSCRIPCIÓN'!D9="","",'SOLICITUD INSCRIPCIÓN'!D9)</f>
        <v/>
      </c>
      <c r="E10" s="333"/>
      <c r="F10" s="333"/>
      <c r="G10" s="142" t="s">
        <v>72</v>
      </c>
      <c r="H10" s="333" t="str">
        <f>IF('SOLICITUD INSCRIPCIÓN'!H9="","",'SOLICITUD INSCRIPCIÓN'!H9)</f>
        <v/>
      </c>
      <c r="I10" s="334"/>
    </row>
    <row r="11" spans="1:9" ht="15.75" customHeight="1" thickBot="1">
      <c r="A11" s="345" t="s">
        <v>73</v>
      </c>
      <c r="B11" s="346"/>
      <c r="C11" s="346"/>
      <c r="D11" s="346"/>
      <c r="E11" s="346"/>
      <c r="F11" s="346"/>
      <c r="G11" s="346"/>
      <c r="H11" s="346"/>
      <c r="I11" s="347"/>
    </row>
    <row r="12" spans="1:9" ht="9.75" customHeight="1" thickTop="1" thickBot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4.1" customHeight="1" thickTop="1">
      <c r="A13" s="144" t="s">
        <v>74</v>
      </c>
      <c r="B13" s="328">
        <f>'SOLICITUD INSCRIPCIÓN'!E12</f>
        <v>0</v>
      </c>
      <c r="C13" s="328"/>
      <c r="D13" s="328"/>
      <c r="E13" s="328"/>
      <c r="F13" s="328"/>
      <c r="G13" s="145" t="s">
        <v>75</v>
      </c>
      <c r="H13" s="348">
        <f>'SOLICITUD INSCRIPCIÓN'!I12</f>
        <v>0</v>
      </c>
      <c r="I13" s="349"/>
    </row>
    <row r="14" spans="1:9" ht="14.1" customHeight="1" thickBot="1">
      <c r="A14" s="336" t="s">
        <v>76</v>
      </c>
      <c r="B14" s="337"/>
      <c r="C14" s="343" t="str">
        <f>IF('SOLICITUD INSCRIPCIÓN'!H12="","",'SOLICITUD INSCRIPCIÓN'!H12)</f>
        <v/>
      </c>
      <c r="D14" s="343"/>
      <c r="E14" s="343"/>
      <c r="F14" s="343"/>
      <c r="G14" s="343"/>
      <c r="H14" s="343"/>
      <c r="I14" s="344"/>
    </row>
    <row r="15" spans="1:9" ht="14.1" customHeight="1">
      <c r="A15" s="146" t="s">
        <v>77</v>
      </c>
      <c r="B15" s="338">
        <f>'SOLICITUD INSCRIPCIÓN'!E15</f>
        <v>0</v>
      </c>
      <c r="C15" s="338"/>
      <c r="D15" s="338"/>
      <c r="E15" s="338"/>
      <c r="F15" s="339"/>
      <c r="G15" s="147" t="s">
        <v>75</v>
      </c>
      <c r="H15" s="338">
        <f>'SOLICITUD INSCRIPCIÓN'!I15</f>
        <v>0</v>
      </c>
      <c r="I15" s="340"/>
    </row>
    <row r="16" spans="1:9" ht="14.1" customHeight="1" thickBot="1">
      <c r="A16" s="148" t="s">
        <v>78</v>
      </c>
      <c r="B16" s="341">
        <f>'SOLICITUD INSCRIPCIÓN'!H15</f>
        <v>0</v>
      </c>
      <c r="C16" s="341"/>
      <c r="D16" s="341"/>
      <c r="E16" s="341"/>
      <c r="F16" s="341"/>
      <c r="G16" s="341"/>
      <c r="H16" s="341"/>
      <c r="I16" s="342"/>
    </row>
    <row r="17" spans="1:9" ht="14.1" customHeight="1">
      <c r="A17" s="146" t="s">
        <v>77</v>
      </c>
      <c r="B17" s="338">
        <f>'SOLICITUD INSCRIPCIÓN'!E16</f>
        <v>0</v>
      </c>
      <c r="C17" s="338"/>
      <c r="D17" s="338"/>
      <c r="E17" s="338"/>
      <c r="F17" s="339"/>
      <c r="G17" s="147" t="s">
        <v>75</v>
      </c>
      <c r="H17" s="338">
        <f>'SOLICITUD INSCRIPCIÓN'!I16</f>
        <v>0</v>
      </c>
      <c r="I17" s="340"/>
    </row>
    <row r="18" spans="1:9" ht="14.1" customHeight="1" thickBot="1">
      <c r="A18" s="148" t="s">
        <v>78</v>
      </c>
      <c r="B18" s="341">
        <f>'SOLICITUD INSCRIPCIÓN'!H16</f>
        <v>0</v>
      </c>
      <c r="C18" s="341"/>
      <c r="D18" s="341"/>
      <c r="E18" s="341"/>
      <c r="F18" s="341"/>
      <c r="G18" s="341"/>
      <c r="H18" s="341"/>
      <c r="I18" s="342"/>
    </row>
    <row r="19" spans="1:9" ht="14.1" customHeight="1">
      <c r="A19" s="146" t="s">
        <v>77</v>
      </c>
      <c r="B19" s="338">
        <f>'SOLICITUD INSCRIPCIÓN'!E17</f>
        <v>0</v>
      </c>
      <c r="C19" s="338"/>
      <c r="D19" s="338"/>
      <c r="E19" s="338"/>
      <c r="F19" s="339"/>
      <c r="G19" s="147" t="s">
        <v>75</v>
      </c>
      <c r="H19" s="338">
        <f>'SOLICITUD INSCRIPCIÓN'!I17</f>
        <v>0</v>
      </c>
      <c r="I19" s="340"/>
    </row>
    <row r="20" spans="1:9" ht="14.1" customHeight="1" thickBot="1">
      <c r="A20" s="148" t="s">
        <v>78</v>
      </c>
      <c r="B20" s="341">
        <f>'SOLICITUD INSCRIPCIÓN'!H17</f>
        <v>0</v>
      </c>
      <c r="C20" s="341"/>
      <c r="D20" s="341"/>
      <c r="E20" s="341"/>
      <c r="F20" s="341"/>
      <c r="G20" s="341"/>
      <c r="H20" s="341"/>
      <c r="I20" s="342"/>
    </row>
    <row r="21" spans="1:9" ht="14.1" customHeight="1">
      <c r="A21" s="146" t="s">
        <v>77</v>
      </c>
      <c r="B21" s="338">
        <f>'SOLICITUD INSCRIPCIÓN'!E18</f>
        <v>0</v>
      </c>
      <c r="C21" s="338"/>
      <c r="D21" s="338"/>
      <c r="E21" s="338"/>
      <c r="F21" s="339"/>
      <c r="G21" s="147" t="s">
        <v>75</v>
      </c>
      <c r="H21" s="338">
        <f>'SOLICITUD INSCRIPCIÓN'!I18</f>
        <v>0</v>
      </c>
      <c r="I21" s="340"/>
    </row>
    <row r="22" spans="1:9" ht="14.1" customHeight="1" thickBot="1">
      <c r="A22" s="148" t="s">
        <v>78</v>
      </c>
      <c r="B22" s="341">
        <f>'SOLICITUD INSCRIPCIÓN'!H18</f>
        <v>0</v>
      </c>
      <c r="C22" s="341"/>
      <c r="D22" s="341"/>
      <c r="E22" s="341"/>
      <c r="F22" s="341"/>
      <c r="G22" s="341"/>
      <c r="H22" s="341"/>
      <c r="I22" s="342"/>
    </row>
    <row r="23" spans="1:9" ht="14.1" customHeight="1">
      <c r="A23" s="149" t="s">
        <v>77</v>
      </c>
      <c r="B23" s="338">
        <f>'SOLICITUD INSCRIPCIÓN'!E19</f>
        <v>0</v>
      </c>
      <c r="C23" s="338"/>
      <c r="D23" s="338"/>
      <c r="E23" s="338"/>
      <c r="F23" s="339"/>
      <c r="G23" s="150" t="s">
        <v>75</v>
      </c>
      <c r="H23" s="338">
        <f>'SOLICITUD INSCRIPCIÓN'!I19</f>
        <v>0</v>
      </c>
      <c r="I23" s="340"/>
    </row>
    <row r="24" spans="1:9" ht="14.1" customHeight="1" thickBot="1">
      <c r="A24" s="151" t="s">
        <v>78</v>
      </c>
      <c r="B24" s="346">
        <f>'SOLICITUD INSCRIPCIÓN'!H19</f>
        <v>0</v>
      </c>
      <c r="C24" s="346"/>
      <c r="D24" s="346"/>
      <c r="E24" s="346"/>
      <c r="F24" s="346"/>
      <c r="G24" s="346"/>
      <c r="H24" s="346"/>
      <c r="I24" s="347"/>
    </row>
    <row r="25" spans="1:9" ht="9.75" customHeight="1" thickTop="1" thickBot="1">
      <c r="A25" s="152"/>
      <c r="B25" s="152"/>
      <c r="C25" s="152"/>
      <c r="D25" s="152"/>
      <c r="E25" s="152"/>
      <c r="F25" s="152"/>
      <c r="G25" s="152"/>
      <c r="H25" s="152"/>
      <c r="I25" s="143"/>
    </row>
    <row r="26" spans="1:9" ht="80.25" customHeight="1" thickTop="1" thickBot="1">
      <c r="A26" s="153" t="s">
        <v>14</v>
      </c>
      <c r="B26" s="154" t="s">
        <v>18</v>
      </c>
      <c r="C26" s="170" t="s">
        <v>79</v>
      </c>
      <c r="D26" s="155" t="s">
        <v>80</v>
      </c>
      <c r="E26" s="350" t="s">
        <v>20</v>
      </c>
      <c r="F26" s="351"/>
      <c r="G26" s="352"/>
      <c r="H26" s="155" t="s">
        <v>81</v>
      </c>
      <c r="I26" s="156" t="s">
        <v>21</v>
      </c>
    </row>
    <row r="27" spans="1:9">
      <c r="A27" s="157" t="str">
        <f>IF('SOLICITUD INSCRIPCIÓN'!A28="","",'SOLICITUD INSCRIPCIÓN'!A28)</f>
        <v/>
      </c>
      <c r="B27" s="158" t="str">
        <f>IF('SOLICITUD INSCRIPCIÓN'!B28="","",'SOLICITUD INSCRIPCIÓN'!B28)</f>
        <v/>
      </c>
      <c r="C27" s="158" t="str">
        <f>IF('SOLICITUD INSCRIPCIÓN'!C28="","",'SOLICITUD INSCRIPCIÓN'!C28)</f>
        <v/>
      </c>
      <c r="D27" s="158" t="str">
        <f>IF('SOLICITUD INSCRIPCIÓN'!F28="","",'SOLICITUD INSCRIPCIÓN'!F28)</f>
        <v/>
      </c>
      <c r="E27" s="353" t="str">
        <f>IF('SOLICITUD INSCRIPCIÓN'!G28="","",'SOLICITUD INSCRIPCIÓN'!G28)</f>
        <v/>
      </c>
      <c r="F27" s="354" t="str">
        <f>IF('SOLICITUD INSCRIPCIÓN'!E28="","",'SOLICITUD INSCRIPCIÓN'!E28)</f>
        <v/>
      </c>
      <c r="G27" s="355" t="str">
        <f>IF('SOLICITUD INSCRIPCIÓN'!F28="","",'SOLICITUD INSCRIPCIÓN'!F28)</f>
        <v/>
      </c>
      <c r="H27" s="158" t="str">
        <f>IF('SOLICITUD INSCRIPCIÓN'!I28="","",'SOLICITUD INSCRIPCIÓN'!I28)</f>
        <v/>
      </c>
      <c r="I27" s="159" t="str">
        <f>IF('SOLICITUD INSCRIPCIÓN'!H28="","",'SOLICITUD INSCRIPCIÓN'!H28)</f>
        <v/>
      </c>
    </row>
    <row r="28" spans="1:9">
      <c r="A28" s="157" t="str">
        <f>IF('SOLICITUD INSCRIPCIÓN'!A29="","",'SOLICITUD INSCRIPCIÓN'!A29)</f>
        <v/>
      </c>
      <c r="B28" s="158" t="str">
        <f>IF('SOLICITUD INSCRIPCIÓN'!B29="","",'SOLICITUD INSCRIPCIÓN'!B29)</f>
        <v/>
      </c>
      <c r="C28" s="158" t="str">
        <f>IF('SOLICITUD INSCRIPCIÓN'!C29="","",'SOLICITUD INSCRIPCIÓN'!C29)</f>
        <v/>
      </c>
      <c r="D28" s="158" t="str">
        <f>IF('SOLICITUD INSCRIPCIÓN'!F29="","",'SOLICITUD INSCRIPCIÓN'!F29)</f>
        <v/>
      </c>
      <c r="E28" s="353" t="str">
        <f>IF('SOLICITUD INSCRIPCIÓN'!G29="","",'SOLICITUD INSCRIPCIÓN'!G29)</f>
        <v/>
      </c>
      <c r="F28" s="354"/>
      <c r="G28" s="355"/>
      <c r="H28" s="158" t="str">
        <f>IF('SOLICITUD INSCRIPCIÓN'!I29="","",'SOLICITUD INSCRIPCIÓN'!I29)</f>
        <v/>
      </c>
      <c r="I28" s="159" t="str">
        <f>IF('SOLICITUD INSCRIPCIÓN'!H29="","",'SOLICITUD INSCRIPCIÓN'!H29)</f>
        <v/>
      </c>
    </row>
    <row r="29" spans="1:9">
      <c r="A29" s="157" t="str">
        <f>IF('SOLICITUD INSCRIPCIÓN'!A30="","",'SOLICITUD INSCRIPCIÓN'!A30)</f>
        <v/>
      </c>
      <c r="B29" s="158" t="str">
        <f>IF('SOLICITUD INSCRIPCIÓN'!B30="","",'SOLICITUD INSCRIPCIÓN'!B30)</f>
        <v/>
      </c>
      <c r="C29" s="158" t="str">
        <f>IF('SOLICITUD INSCRIPCIÓN'!C30="","",'SOLICITUD INSCRIPCIÓN'!C30)</f>
        <v/>
      </c>
      <c r="D29" s="158" t="str">
        <f>IF('SOLICITUD INSCRIPCIÓN'!F30="","",'SOLICITUD INSCRIPCIÓN'!F30)</f>
        <v/>
      </c>
      <c r="E29" s="353" t="str">
        <f>IF('SOLICITUD INSCRIPCIÓN'!G30="","",'SOLICITUD INSCRIPCIÓN'!G30)</f>
        <v/>
      </c>
      <c r="F29" s="354"/>
      <c r="G29" s="355"/>
      <c r="H29" s="158" t="str">
        <f>IF('SOLICITUD INSCRIPCIÓN'!I30="","",'SOLICITUD INSCRIPCIÓN'!I30)</f>
        <v/>
      </c>
      <c r="I29" s="159" t="str">
        <f>IF('SOLICITUD INSCRIPCIÓN'!H30="","",'SOLICITUD INSCRIPCIÓN'!H30)</f>
        <v/>
      </c>
    </row>
    <row r="30" spans="1:9">
      <c r="A30" s="157" t="str">
        <f>IF('SOLICITUD INSCRIPCIÓN'!A31="","",'SOLICITUD INSCRIPCIÓN'!A31)</f>
        <v/>
      </c>
      <c r="B30" s="158" t="str">
        <f>IF('SOLICITUD INSCRIPCIÓN'!B31="","",'SOLICITUD INSCRIPCIÓN'!B31)</f>
        <v/>
      </c>
      <c r="C30" s="158" t="str">
        <f>IF('SOLICITUD INSCRIPCIÓN'!C31="","",'SOLICITUD INSCRIPCIÓN'!C31)</f>
        <v/>
      </c>
      <c r="D30" s="158" t="str">
        <f>IF('SOLICITUD INSCRIPCIÓN'!F31="","",'SOLICITUD INSCRIPCIÓN'!F31)</f>
        <v/>
      </c>
      <c r="E30" s="353" t="str">
        <f>IF('SOLICITUD INSCRIPCIÓN'!G31="","",'SOLICITUD INSCRIPCIÓN'!G31)</f>
        <v/>
      </c>
      <c r="F30" s="354"/>
      <c r="G30" s="355"/>
      <c r="H30" s="158" t="str">
        <f>IF('SOLICITUD INSCRIPCIÓN'!I31="","",'SOLICITUD INSCRIPCIÓN'!I31)</f>
        <v/>
      </c>
      <c r="I30" s="159" t="str">
        <f>IF('SOLICITUD INSCRIPCIÓN'!H31="","",'SOLICITUD INSCRIPCIÓN'!H31)</f>
        <v/>
      </c>
    </row>
    <row r="31" spans="1:9">
      <c r="A31" s="157" t="str">
        <f>IF('SOLICITUD INSCRIPCIÓN'!A32="","",'SOLICITUD INSCRIPCIÓN'!A32)</f>
        <v/>
      </c>
      <c r="B31" s="158" t="str">
        <f>IF('SOLICITUD INSCRIPCIÓN'!B32="","",'SOLICITUD INSCRIPCIÓN'!B32)</f>
        <v/>
      </c>
      <c r="C31" s="158" t="str">
        <f>IF('SOLICITUD INSCRIPCIÓN'!C32="","",'SOLICITUD INSCRIPCIÓN'!C32)</f>
        <v/>
      </c>
      <c r="D31" s="158" t="str">
        <f>IF('SOLICITUD INSCRIPCIÓN'!F32="","",'SOLICITUD INSCRIPCIÓN'!F32)</f>
        <v/>
      </c>
      <c r="E31" s="356" t="str">
        <f>IF('SOLICITUD INSCRIPCIÓN'!G32="","",'SOLICITUD INSCRIPCIÓN'!G32)</f>
        <v/>
      </c>
      <c r="F31" s="357"/>
      <c r="G31" s="358"/>
      <c r="H31" s="158" t="str">
        <f>IF('SOLICITUD INSCRIPCIÓN'!I32="","",'SOLICITUD INSCRIPCIÓN'!I32)</f>
        <v/>
      </c>
      <c r="I31" s="159" t="str">
        <f>IF('SOLICITUD INSCRIPCIÓN'!H32="","",'SOLICITUD INSCRIPCIÓN'!H32)</f>
        <v/>
      </c>
    </row>
    <row r="32" spans="1:9">
      <c r="A32" s="157" t="str">
        <f>IF('SOLICITUD INSCRIPCIÓN'!A33="","",'SOLICITUD INSCRIPCIÓN'!A33)</f>
        <v/>
      </c>
      <c r="B32" s="158" t="str">
        <f>IF('SOLICITUD INSCRIPCIÓN'!B33="","",'SOLICITUD INSCRIPCIÓN'!B33)</f>
        <v/>
      </c>
      <c r="C32" s="158" t="str">
        <f>IF('SOLICITUD INSCRIPCIÓN'!C33="","",'SOLICITUD INSCRIPCIÓN'!C33)</f>
        <v/>
      </c>
      <c r="D32" s="158" t="str">
        <f>IF('SOLICITUD INSCRIPCIÓN'!F33="","",'SOLICITUD INSCRIPCIÓN'!F33)</f>
        <v/>
      </c>
      <c r="E32" s="356" t="str">
        <f>IF('SOLICITUD INSCRIPCIÓN'!G33="","",'SOLICITUD INSCRIPCIÓN'!G33)</f>
        <v/>
      </c>
      <c r="F32" s="357"/>
      <c r="G32" s="358"/>
      <c r="H32" s="158" t="str">
        <f>IF('SOLICITUD INSCRIPCIÓN'!I33="","",'SOLICITUD INSCRIPCIÓN'!I33)</f>
        <v/>
      </c>
      <c r="I32" s="159" t="str">
        <f>IF('SOLICITUD INSCRIPCIÓN'!H33="","",'SOLICITUD INSCRIPCIÓN'!H33)</f>
        <v/>
      </c>
    </row>
    <row r="33" spans="1:9">
      <c r="A33" s="157" t="str">
        <f>IF('SOLICITUD INSCRIPCIÓN'!A34="","",'SOLICITUD INSCRIPCIÓN'!A34)</f>
        <v/>
      </c>
      <c r="B33" s="158" t="str">
        <f>IF('SOLICITUD INSCRIPCIÓN'!B34="","",'SOLICITUD INSCRIPCIÓN'!B34)</f>
        <v/>
      </c>
      <c r="C33" s="158" t="str">
        <f>IF('SOLICITUD INSCRIPCIÓN'!C34="","",'SOLICITUD INSCRIPCIÓN'!C34)</f>
        <v/>
      </c>
      <c r="D33" s="158" t="str">
        <f>IF('SOLICITUD INSCRIPCIÓN'!F34="","",'SOLICITUD INSCRIPCIÓN'!F34)</f>
        <v/>
      </c>
      <c r="E33" s="356" t="str">
        <f>IF('SOLICITUD INSCRIPCIÓN'!G34="","",'SOLICITUD INSCRIPCIÓN'!G34)</f>
        <v/>
      </c>
      <c r="F33" s="357"/>
      <c r="G33" s="358"/>
      <c r="H33" s="158" t="str">
        <f>IF('SOLICITUD INSCRIPCIÓN'!I34="","",'SOLICITUD INSCRIPCIÓN'!I34)</f>
        <v/>
      </c>
      <c r="I33" s="159" t="str">
        <f>IF('SOLICITUD INSCRIPCIÓN'!H34="","",'SOLICITUD INSCRIPCIÓN'!H34)</f>
        <v/>
      </c>
    </row>
    <row r="34" spans="1:9">
      <c r="A34" s="157" t="str">
        <f>IF('SOLICITUD INSCRIPCIÓN'!A35="","",'SOLICITUD INSCRIPCIÓN'!A35)</f>
        <v/>
      </c>
      <c r="B34" s="158" t="str">
        <f>IF('SOLICITUD INSCRIPCIÓN'!B35="","",'SOLICITUD INSCRIPCIÓN'!B35)</f>
        <v/>
      </c>
      <c r="C34" s="158" t="str">
        <f>IF('SOLICITUD INSCRIPCIÓN'!C35="","",'SOLICITUD INSCRIPCIÓN'!C35)</f>
        <v/>
      </c>
      <c r="D34" s="158" t="str">
        <f>IF('SOLICITUD INSCRIPCIÓN'!F35="","",'SOLICITUD INSCRIPCIÓN'!F35)</f>
        <v/>
      </c>
      <c r="E34" s="356" t="str">
        <f>IF('SOLICITUD INSCRIPCIÓN'!G35="","",'SOLICITUD INSCRIPCIÓN'!G35)</f>
        <v/>
      </c>
      <c r="F34" s="357"/>
      <c r="G34" s="358"/>
      <c r="H34" s="158" t="str">
        <f>IF('SOLICITUD INSCRIPCIÓN'!I35="","",'SOLICITUD INSCRIPCIÓN'!I35)</f>
        <v/>
      </c>
      <c r="I34" s="159" t="str">
        <f>IF('SOLICITUD INSCRIPCIÓN'!H35="","",'SOLICITUD INSCRIPCIÓN'!H35)</f>
        <v/>
      </c>
    </row>
    <row r="35" spans="1:9">
      <c r="A35" s="157" t="str">
        <f>IF('SOLICITUD INSCRIPCIÓN'!A36="","",'SOLICITUD INSCRIPCIÓN'!A36)</f>
        <v/>
      </c>
      <c r="B35" s="158" t="str">
        <f>IF('SOLICITUD INSCRIPCIÓN'!B36="","",'SOLICITUD INSCRIPCIÓN'!B36)</f>
        <v/>
      </c>
      <c r="C35" s="158" t="str">
        <f>IF('SOLICITUD INSCRIPCIÓN'!C36="","",'SOLICITUD INSCRIPCIÓN'!C36)</f>
        <v/>
      </c>
      <c r="D35" s="158" t="str">
        <f>IF('SOLICITUD INSCRIPCIÓN'!F36="","",'SOLICITUD INSCRIPCIÓN'!F36)</f>
        <v/>
      </c>
      <c r="E35" s="356" t="str">
        <f>IF('SOLICITUD INSCRIPCIÓN'!G36="","",'SOLICITUD INSCRIPCIÓN'!G36)</f>
        <v/>
      </c>
      <c r="F35" s="357"/>
      <c r="G35" s="358"/>
      <c r="H35" s="158" t="str">
        <f>IF('SOLICITUD INSCRIPCIÓN'!I36="","",'SOLICITUD INSCRIPCIÓN'!I36)</f>
        <v/>
      </c>
      <c r="I35" s="159" t="str">
        <f>IF('SOLICITUD INSCRIPCIÓN'!H36="","",'SOLICITUD INSCRIPCIÓN'!H36)</f>
        <v/>
      </c>
    </row>
    <row r="36" spans="1:9">
      <c r="A36" s="157" t="str">
        <f>IF('SOLICITUD INSCRIPCIÓN'!A37="","",'SOLICITUD INSCRIPCIÓN'!A37)</f>
        <v/>
      </c>
      <c r="B36" s="158" t="str">
        <f>IF('SOLICITUD INSCRIPCIÓN'!B37="","",'SOLICITUD INSCRIPCIÓN'!B37)</f>
        <v/>
      </c>
      <c r="C36" s="158" t="str">
        <f>IF('SOLICITUD INSCRIPCIÓN'!C37="","",'SOLICITUD INSCRIPCIÓN'!C37)</f>
        <v/>
      </c>
      <c r="D36" s="158" t="str">
        <f>IF('SOLICITUD INSCRIPCIÓN'!F37="","",'SOLICITUD INSCRIPCIÓN'!F37)</f>
        <v/>
      </c>
      <c r="E36" s="356" t="str">
        <f>IF('SOLICITUD INSCRIPCIÓN'!G37="","",'SOLICITUD INSCRIPCIÓN'!G37)</f>
        <v/>
      </c>
      <c r="F36" s="357"/>
      <c r="G36" s="358"/>
      <c r="H36" s="158" t="str">
        <f>IF('SOLICITUD INSCRIPCIÓN'!I37="","",'SOLICITUD INSCRIPCIÓN'!I37)</f>
        <v/>
      </c>
      <c r="I36" s="159" t="str">
        <f>IF('SOLICITUD INSCRIPCIÓN'!H37="","",'SOLICITUD INSCRIPCIÓN'!H37)</f>
        <v/>
      </c>
    </row>
    <row r="37" spans="1:9">
      <c r="A37" s="157" t="str">
        <f>IF('SOLICITUD INSCRIPCIÓN'!A38="","",'SOLICITUD INSCRIPCIÓN'!A38)</f>
        <v/>
      </c>
      <c r="B37" s="158" t="str">
        <f>IF('SOLICITUD INSCRIPCIÓN'!B38="","",'SOLICITUD INSCRIPCIÓN'!B38)</f>
        <v/>
      </c>
      <c r="C37" s="158" t="str">
        <f>IF('SOLICITUD INSCRIPCIÓN'!C38="","",'SOLICITUD INSCRIPCIÓN'!C38)</f>
        <v/>
      </c>
      <c r="D37" s="158" t="str">
        <f>IF('SOLICITUD INSCRIPCIÓN'!F38="","",'SOLICITUD INSCRIPCIÓN'!F38)</f>
        <v/>
      </c>
      <c r="E37" s="356" t="str">
        <f>IF('SOLICITUD INSCRIPCIÓN'!G38="","",'SOLICITUD INSCRIPCIÓN'!G38)</f>
        <v/>
      </c>
      <c r="F37" s="357"/>
      <c r="G37" s="358"/>
      <c r="H37" s="158" t="str">
        <f>IF('SOLICITUD INSCRIPCIÓN'!I38="","",'SOLICITUD INSCRIPCIÓN'!I38)</f>
        <v/>
      </c>
      <c r="I37" s="159" t="str">
        <f>IF('SOLICITUD INSCRIPCIÓN'!H38="","",'SOLICITUD INSCRIPCIÓN'!H38)</f>
        <v/>
      </c>
    </row>
    <row r="38" spans="1:9">
      <c r="A38" s="157" t="str">
        <f>IF('SOLICITUD INSCRIPCIÓN'!A39="","",'SOLICITUD INSCRIPCIÓN'!A39)</f>
        <v/>
      </c>
      <c r="B38" s="158" t="str">
        <f>IF('SOLICITUD INSCRIPCIÓN'!B39="","",'SOLICITUD INSCRIPCIÓN'!B39)</f>
        <v/>
      </c>
      <c r="C38" s="158" t="str">
        <f>IF('SOLICITUD INSCRIPCIÓN'!C39="","",'SOLICITUD INSCRIPCIÓN'!C39)</f>
        <v/>
      </c>
      <c r="D38" s="158" t="str">
        <f>IF('SOLICITUD INSCRIPCIÓN'!F39="","",'SOLICITUD INSCRIPCIÓN'!F39)</f>
        <v/>
      </c>
      <c r="E38" s="356" t="str">
        <f>IF('SOLICITUD INSCRIPCIÓN'!G39="","",'SOLICITUD INSCRIPCIÓN'!G39)</f>
        <v/>
      </c>
      <c r="F38" s="357"/>
      <c r="G38" s="358"/>
      <c r="H38" s="158" t="str">
        <f>IF('SOLICITUD INSCRIPCIÓN'!I39="","",'SOLICITUD INSCRIPCIÓN'!I39)</f>
        <v/>
      </c>
      <c r="I38" s="159" t="str">
        <f>IF('SOLICITUD INSCRIPCIÓN'!H39="","",'SOLICITUD INSCRIPCIÓN'!H39)</f>
        <v/>
      </c>
    </row>
    <row r="39" spans="1:9">
      <c r="A39" s="157" t="str">
        <f>IF('SOLICITUD INSCRIPCIÓN'!A40="","",'SOLICITUD INSCRIPCIÓN'!A40)</f>
        <v/>
      </c>
      <c r="B39" s="158" t="str">
        <f>IF('SOLICITUD INSCRIPCIÓN'!B40="","",'SOLICITUD INSCRIPCIÓN'!B40)</f>
        <v/>
      </c>
      <c r="C39" s="158" t="str">
        <f>IF('SOLICITUD INSCRIPCIÓN'!C40="","",'SOLICITUD INSCRIPCIÓN'!C40)</f>
        <v/>
      </c>
      <c r="D39" s="158" t="str">
        <f>IF('SOLICITUD INSCRIPCIÓN'!F40="","",'SOLICITUD INSCRIPCIÓN'!F40)</f>
        <v/>
      </c>
      <c r="E39" s="356" t="str">
        <f>IF('SOLICITUD INSCRIPCIÓN'!G40="","",'SOLICITUD INSCRIPCIÓN'!G40)</f>
        <v/>
      </c>
      <c r="F39" s="357"/>
      <c r="G39" s="358"/>
      <c r="H39" s="158" t="str">
        <f>IF('SOLICITUD INSCRIPCIÓN'!I40="","",'SOLICITUD INSCRIPCIÓN'!I40)</f>
        <v/>
      </c>
      <c r="I39" s="159" t="str">
        <f>IF('SOLICITUD INSCRIPCIÓN'!H40="","",'SOLICITUD INSCRIPCIÓN'!H40)</f>
        <v/>
      </c>
    </row>
    <row r="40" spans="1:9">
      <c r="A40" s="157" t="str">
        <f>IF('SOLICITUD INSCRIPCIÓN'!A41="","",'SOLICITUD INSCRIPCIÓN'!A41)</f>
        <v/>
      </c>
      <c r="B40" s="158" t="str">
        <f>IF('SOLICITUD INSCRIPCIÓN'!B41="","",'SOLICITUD INSCRIPCIÓN'!B41)</f>
        <v/>
      </c>
      <c r="C40" s="158" t="str">
        <f>IF('SOLICITUD INSCRIPCIÓN'!C41="","",'SOLICITUD INSCRIPCIÓN'!C41)</f>
        <v/>
      </c>
      <c r="D40" s="158" t="str">
        <f>IF('SOLICITUD INSCRIPCIÓN'!F41="","",'SOLICITUD INSCRIPCIÓN'!F41)</f>
        <v/>
      </c>
      <c r="E40" s="356" t="str">
        <f>IF('SOLICITUD INSCRIPCIÓN'!G41="","",'SOLICITUD INSCRIPCIÓN'!G41)</f>
        <v/>
      </c>
      <c r="F40" s="357"/>
      <c r="G40" s="358"/>
      <c r="H40" s="158" t="str">
        <f>IF('SOLICITUD INSCRIPCIÓN'!I41="","",'SOLICITUD INSCRIPCIÓN'!I41)</f>
        <v/>
      </c>
      <c r="I40" s="159" t="str">
        <f>IF('SOLICITUD INSCRIPCIÓN'!H41="","",'SOLICITUD INSCRIPCIÓN'!H41)</f>
        <v/>
      </c>
    </row>
    <row r="41" spans="1:9">
      <c r="A41" s="157" t="str">
        <f>IF('SOLICITUD INSCRIPCIÓN'!A42="","",'SOLICITUD INSCRIPCIÓN'!A42)</f>
        <v/>
      </c>
      <c r="B41" s="158" t="str">
        <f>IF('SOLICITUD INSCRIPCIÓN'!B42="","",'SOLICITUD INSCRIPCIÓN'!B42)</f>
        <v/>
      </c>
      <c r="C41" s="158" t="str">
        <f>IF('SOLICITUD INSCRIPCIÓN'!C42="","",'SOLICITUD INSCRIPCIÓN'!C42)</f>
        <v/>
      </c>
      <c r="D41" s="158" t="str">
        <f>IF('SOLICITUD INSCRIPCIÓN'!F42="","",'SOLICITUD INSCRIPCIÓN'!F42)</f>
        <v/>
      </c>
      <c r="E41" s="356" t="str">
        <f>IF('SOLICITUD INSCRIPCIÓN'!G42="","",'SOLICITUD INSCRIPCIÓN'!G42)</f>
        <v/>
      </c>
      <c r="F41" s="357"/>
      <c r="G41" s="358"/>
      <c r="H41" s="158" t="str">
        <f>IF('SOLICITUD INSCRIPCIÓN'!I42="","",'SOLICITUD INSCRIPCIÓN'!I42)</f>
        <v/>
      </c>
      <c r="I41" s="159" t="str">
        <f>IF('SOLICITUD INSCRIPCIÓN'!H42="","",'SOLICITUD INSCRIPCIÓN'!H42)</f>
        <v/>
      </c>
    </row>
    <row r="42" spans="1:9">
      <c r="A42" s="157" t="str">
        <f>IF('SOLICITUD INSCRIPCIÓN'!A43="","",'SOLICITUD INSCRIPCIÓN'!A43)</f>
        <v/>
      </c>
      <c r="B42" s="158" t="str">
        <f>IF('SOLICITUD INSCRIPCIÓN'!B43="","",'SOLICITUD INSCRIPCIÓN'!B43)</f>
        <v/>
      </c>
      <c r="C42" s="158" t="str">
        <f>IF('SOLICITUD INSCRIPCIÓN'!C43="","",'SOLICITUD INSCRIPCIÓN'!C43)</f>
        <v/>
      </c>
      <c r="D42" s="158" t="str">
        <f>IF('SOLICITUD INSCRIPCIÓN'!F43="","",'SOLICITUD INSCRIPCIÓN'!F43)</f>
        <v/>
      </c>
      <c r="E42" s="356" t="str">
        <f>IF('SOLICITUD INSCRIPCIÓN'!G43="","",'SOLICITUD INSCRIPCIÓN'!G43)</f>
        <v/>
      </c>
      <c r="F42" s="357"/>
      <c r="G42" s="358"/>
      <c r="H42" s="158" t="str">
        <f>IF('SOLICITUD INSCRIPCIÓN'!I43="","",'SOLICITUD INSCRIPCIÓN'!I43)</f>
        <v/>
      </c>
      <c r="I42" s="159" t="str">
        <f>IF('SOLICITUD INSCRIPCIÓN'!H43="","",'SOLICITUD INSCRIPCIÓN'!H43)</f>
        <v/>
      </c>
    </row>
    <row r="43" spans="1:9">
      <c r="A43" s="157" t="str">
        <f>IF('SOLICITUD INSCRIPCIÓN'!A44="","",'SOLICITUD INSCRIPCIÓN'!A44)</f>
        <v/>
      </c>
      <c r="B43" s="158" t="str">
        <f>IF('SOLICITUD INSCRIPCIÓN'!B44="","",'SOLICITUD INSCRIPCIÓN'!B44)</f>
        <v/>
      </c>
      <c r="C43" s="158" t="str">
        <f>IF('SOLICITUD INSCRIPCIÓN'!C44="","",'SOLICITUD INSCRIPCIÓN'!C44)</f>
        <v/>
      </c>
      <c r="D43" s="158" t="str">
        <f>IF('SOLICITUD INSCRIPCIÓN'!F44="","",'SOLICITUD INSCRIPCIÓN'!F44)</f>
        <v/>
      </c>
      <c r="E43" s="356" t="str">
        <f>IF('SOLICITUD INSCRIPCIÓN'!G44="","",'SOLICITUD INSCRIPCIÓN'!G44)</f>
        <v/>
      </c>
      <c r="F43" s="357"/>
      <c r="G43" s="358"/>
      <c r="H43" s="158" t="str">
        <f>IF('SOLICITUD INSCRIPCIÓN'!I44="","",'SOLICITUD INSCRIPCIÓN'!I44)</f>
        <v/>
      </c>
      <c r="I43" s="159" t="str">
        <f>IF('SOLICITUD INSCRIPCIÓN'!H44="","",'SOLICITUD INSCRIPCIÓN'!H44)</f>
        <v/>
      </c>
    </row>
    <row r="44" spans="1:9">
      <c r="A44" s="157" t="str">
        <f>IF('SOLICITUD INSCRIPCIÓN'!A45="","",'SOLICITUD INSCRIPCIÓN'!A45)</f>
        <v/>
      </c>
      <c r="B44" s="158" t="str">
        <f>IF('SOLICITUD INSCRIPCIÓN'!B45="","",'SOLICITUD INSCRIPCIÓN'!B45)</f>
        <v/>
      </c>
      <c r="C44" s="158" t="str">
        <f>IF('SOLICITUD INSCRIPCIÓN'!C45="","",'SOLICITUD INSCRIPCIÓN'!C45)</f>
        <v/>
      </c>
      <c r="D44" s="158" t="str">
        <f>IF('SOLICITUD INSCRIPCIÓN'!F45="","",'SOLICITUD INSCRIPCIÓN'!F45)</f>
        <v/>
      </c>
      <c r="E44" s="356" t="str">
        <f>IF('SOLICITUD INSCRIPCIÓN'!G45="","",'SOLICITUD INSCRIPCIÓN'!G45)</f>
        <v/>
      </c>
      <c r="F44" s="357"/>
      <c r="G44" s="358"/>
      <c r="H44" s="158" t="str">
        <f>IF('SOLICITUD INSCRIPCIÓN'!I45="","",'SOLICITUD INSCRIPCIÓN'!I45)</f>
        <v/>
      </c>
      <c r="I44" s="159" t="str">
        <f>IF('SOLICITUD INSCRIPCIÓN'!H45="","",'SOLICITUD INSCRIPCIÓN'!H45)</f>
        <v/>
      </c>
    </row>
    <row r="45" spans="1:9">
      <c r="A45" s="157" t="str">
        <f>IF('SOLICITUD INSCRIPCIÓN'!A46="","",'SOLICITUD INSCRIPCIÓN'!A46)</f>
        <v/>
      </c>
      <c r="B45" s="158" t="str">
        <f>IF('SOLICITUD INSCRIPCIÓN'!B46="","",'SOLICITUD INSCRIPCIÓN'!B46)</f>
        <v/>
      </c>
      <c r="C45" s="158" t="str">
        <f>IF('SOLICITUD INSCRIPCIÓN'!C46="","",'SOLICITUD INSCRIPCIÓN'!C46)</f>
        <v/>
      </c>
      <c r="D45" s="158" t="str">
        <f>IF('SOLICITUD INSCRIPCIÓN'!F46="","",'SOLICITUD INSCRIPCIÓN'!F46)</f>
        <v/>
      </c>
      <c r="E45" s="356" t="str">
        <f>IF('SOLICITUD INSCRIPCIÓN'!G46="","",'SOLICITUD INSCRIPCIÓN'!G46)</f>
        <v/>
      </c>
      <c r="F45" s="357"/>
      <c r="G45" s="358"/>
      <c r="H45" s="158" t="str">
        <f>IF('SOLICITUD INSCRIPCIÓN'!I46="","",'SOLICITUD INSCRIPCIÓN'!I46)</f>
        <v/>
      </c>
      <c r="I45" s="159" t="str">
        <f>IF('SOLICITUD INSCRIPCIÓN'!H46="","",'SOLICITUD INSCRIPCIÓN'!H46)</f>
        <v/>
      </c>
    </row>
    <row r="46" spans="1:9">
      <c r="A46" s="157" t="str">
        <f>IF('SOLICITUD INSCRIPCIÓN'!A47="","",'SOLICITUD INSCRIPCIÓN'!A47)</f>
        <v/>
      </c>
      <c r="B46" s="158" t="str">
        <f>IF('SOLICITUD INSCRIPCIÓN'!B47="","",'SOLICITUD INSCRIPCIÓN'!B47)</f>
        <v/>
      </c>
      <c r="C46" s="158" t="str">
        <f>IF('SOLICITUD INSCRIPCIÓN'!C47="","",'SOLICITUD INSCRIPCIÓN'!C47)</f>
        <v/>
      </c>
      <c r="D46" s="158" t="str">
        <f>IF('SOLICITUD INSCRIPCIÓN'!F47="","",'SOLICITUD INSCRIPCIÓN'!F47)</f>
        <v/>
      </c>
      <c r="E46" s="356" t="str">
        <f>IF('SOLICITUD INSCRIPCIÓN'!G47="","",'SOLICITUD INSCRIPCIÓN'!G47)</f>
        <v/>
      </c>
      <c r="F46" s="357"/>
      <c r="G46" s="358"/>
      <c r="H46" s="158" t="str">
        <f>IF('SOLICITUD INSCRIPCIÓN'!I47="","",'SOLICITUD INSCRIPCIÓN'!I47)</f>
        <v/>
      </c>
      <c r="I46" s="159" t="str">
        <f>IF('SOLICITUD INSCRIPCIÓN'!H47="","",'SOLICITUD INSCRIPCIÓN'!H47)</f>
        <v/>
      </c>
    </row>
    <row r="47" spans="1:9">
      <c r="A47" s="157" t="str">
        <f>IF('SOLICITUD INSCRIPCIÓN'!A48="","",'SOLICITUD INSCRIPCIÓN'!A48)</f>
        <v/>
      </c>
      <c r="B47" s="158" t="str">
        <f>IF('SOLICITUD INSCRIPCIÓN'!B48="","",'SOLICITUD INSCRIPCIÓN'!B48)</f>
        <v/>
      </c>
      <c r="C47" s="158" t="str">
        <f>IF('SOLICITUD INSCRIPCIÓN'!C48="","",'SOLICITUD INSCRIPCIÓN'!C48)</f>
        <v/>
      </c>
      <c r="D47" s="158" t="str">
        <f>IF('SOLICITUD INSCRIPCIÓN'!F48="","",'SOLICITUD INSCRIPCIÓN'!F48)</f>
        <v/>
      </c>
      <c r="E47" s="356" t="str">
        <f>IF('SOLICITUD INSCRIPCIÓN'!G48="","",'SOLICITUD INSCRIPCIÓN'!G48)</f>
        <v/>
      </c>
      <c r="F47" s="357"/>
      <c r="G47" s="358"/>
      <c r="H47" s="158" t="str">
        <f>IF('SOLICITUD INSCRIPCIÓN'!I48="","",'SOLICITUD INSCRIPCIÓN'!I48)</f>
        <v/>
      </c>
      <c r="I47" s="159" t="str">
        <f>IF('SOLICITUD INSCRIPCIÓN'!H48="","",'SOLICITUD INSCRIPCIÓN'!H48)</f>
        <v/>
      </c>
    </row>
    <row r="48" spans="1:9">
      <c r="A48" s="157" t="str">
        <f>IF('SOLICITUD INSCRIPCIÓN'!A49="","",'SOLICITUD INSCRIPCIÓN'!A49)</f>
        <v/>
      </c>
      <c r="B48" s="158" t="str">
        <f>IF('SOLICITUD INSCRIPCIÓN'!B49="","",'SOLICITUD INSCRIPCIÓN'!B49)</f>
        <v/>
      </c>
      <c r="C48" s="158" t="str">
        <f>IF('SOLICITUD INSCRIPCIÓN'!C49="","",'SOLICITUD INSCRIPCIÓN'!C49)</f>
        <v/>
      </c>
      <c r="D48" s="158" t="str">
        <f>IF('SOLICITUD INSCRIPCIÓN'!F49="","",'SOLICITUD INSCRIPCIÓN'!F49)</f>
        <v/>
      </c>
      <c r="E48" s="356" t="str">
        <f>IF('SOLICITUD INSCRIPCIÓN'!G49="","",'SOLICITUD INSCRIPCIÓN'!G49)</f>
        <v/>
      </c>
      <c r="F48" s="357"/>
      <c r="G48" s="358"/>
      <c r="H48" s="158" t="str">
        <f>IF('SOLICITUD INSCRIPCIÓN'!I49="","",'SOLICITUD INSCRIPCIÓN'!I49)</f>
        <v/>
      </c>
      <c r="I48" s="159" t="str">
        <f>IF('SOLICITUD INSCRIPCIÓN'!H49="","",'SOLICITUD INSCRIPCIÓN'!H49)</f>
        <v/>
      </c>
    </row>
    <row r="49" spans="1:9">
      <c r="A49" s="157" t="str">
        <f>IF('SOLICITUD INSCRIPCIÓN'!A50="","",'SOLICITUD INSCRIPCIÓN'!A50)</f>
        <v/>
      </c>
      <c r="B49" s="158" t="str">
        <f>IF('SOLICITUD INSCRIPCIÓN'!B50="","",'SOLICITUD INSCRIPCIÓN'!B50)</f>
        <v/>
      </c>
      <c r="C49" s="158" t="str">
        <f>IF('SOLICITUD INSCRIPCIÓN'!C50="","",'SOLICITUD INSCRIPCIÓN'!C50)</f>
        <v/>
      </c>
      <c r="D49" s="158" t="str">
        <f>IF('SOLICITUD INSCRIPCIÓN'!F50="","",'SOLICITUD INSCRIPCIÓN'!F50)</f>
        <v/>
      </c>
      <c r="E49" s="356" t="str">
        <f>IF('SOLICITUD INSCRIPCIÓN'!G50="","",'SOLICITUD INSCRIPCIÓN'!G50)</f>
        <v/>
      </c>
      <c r="F49" s="357"/>
      <c r="G49" s="358"/>
      <c r="H49" s="158" t="str">
        <f>IF('SOLICITUD INSCRIPCIÓN'!I50="","",'SOLICITUD INSCRIPCIÓN'!I50)</f>
        <v/>
      </c>
      <c r="I49" s="159" t="str">
        <f>IF('SOLICITUD INSCRIPCIÓN'!H50="","",'SOLICITUD INSCRIPCIÓN'!H50)</f>
        <v/>
      </c>
    </row>
    <row r="50" spans="1:9">
      <c r="A50" s="157" t="str">
        <f>IF('SOLICITUD INSCRIPCIÓN'!A51="","",'SOLICITUD INSCRIPCIÓN'!A51)</f>
        <v/>
      </c>
      <c r="B50" s="158" t="str">
        <f>IF('SOLICITUD INSCRIPCIÓN'!B51="","",'SOLICITUD INSCRIPCIÓN'!B51)</f>
        <v/>
      </c>
      <c r="C50" s="158" t="str">
        <f>IF('SOLICITUD INSCRIPCIÓN'!C51="","",'SOLICITUD INSCRIPCIÓN'!C51)</f>
        <v/>
      </c>
      <c r="D50" s="158" t="str">
        <f>IF('SOLICITUD INSCRIPCIÓN'!F51="","",'SOLICITUD INSCRIPCIÓN'!F51)</f>
        <v/>
      </c>
      <c r="E50" s="356" t="str">
        <f>IF('SOLICITUD INSCRIPCIÓN'!G51="","",'SOLICITUD INSCRIPCIÓN'!G51)</f>
        <v/>
      </c>
      <c r="F50" s="357"/>
      <c r="G50" s="358"/>
      <c r="H50" s="158" t="str">
        <f>IF('SOLICITUD INSCRIPCIÓN'!I51="","",'SOLICITUD INSCRIPCIÓN'!I51)</f>
        <v/>
      </c>
      <c r="I50" s="159" t="str">
        <f>IF('SOLICITUD INSCRIPCIÓN'!H51="","",'SOLICITUD INSCRIPCIÓN'!H51)</f>
        <v/>
      </c>
    </row>
    <row r="51" spans="1:9">
      <c r="A51" s="157" t="str">
        <f>IF('SOLICITUD INSCRIPCIÓN'!A52="","",'SOLICITUD INSCRIPCIÓN'!A52)</f>
        <v/>
      </c>
      <c r="B51" s="158" t="str">
        <f>IF('SOLICITUD INSCRIPCIÓN'!B52="","",'SOLICITUD INSCRIPCIÓN'!B52)</f>
        <v/>
      </c>
      <c r="C51" s="158" t="str">
        <f>IF('SOLICITUD INSCRIPCIÓN'!C52="","",'SOLICITUD INSCRIPCIÓN'!C52)</f>
        <v/>
      </c>
      <c r="D51" s="158" t="str">
        <f>IF('SOLICITUD INSCRIPCIÓN'!F52="","",'SOLICITUD INSCRIPCIÓN'!F52)</f>
        <v/>
      </c>
      <c r="E51" s="356" t="str">
        <f>IF('SOLICITUD INSCRIPCIÓN'!G52="","",'SOLICITUD INSCRIPCIÓN'!G52)</f>
        <v/>
      </c>
      <c r="F51" s="357"/>
      <c r="G51" s="358"/>
      <c r="H51" s="158" t="str">
        <f>IF('SOLICITUD INSCRIPCIÓN'!I52="","",'SOLICITUD INSCRIPCIÓN'!I52)</f>
        <v/>
      </c>
      <c r="I51" s="159" t="str">
        <f>IF('SOLICITUD INSCRIPCIÓN'!H52="","",'SOLICITUD INSCRIPCIÓN'!H52)</f>
        <v/>
      </c>
    </row>
    <row r="52" spans="1:9">
      <c r="A52" s="157" t="str">
        <f>IF('SOLICITUD INSCRIPCIÓN'!A53="","",'SOLICITUD INSCRIPCIÓN'!A53)</f>
        <v/>
      </c>
      <c r="B52" s="158" t="str">
        <f>IF('SOLICITUD INSCRIPCIÓN'!B53="","",'SOLICITUD INSCRIPCIÓN'!B53)</f>
        <v/>
      </c>
      <c r="C52" s="158" t="str">
        <f>IF('SOLICITUD INSCRIPCIÓN'!C53="","",'SOLICITUD INSCRIPCIÓN'!C53)</f>
        <v/>
      </c>
      <c r="D52" s="158" t="str">
        <f>IF('SOLICITUD INSCRIPCIÓN'!F53="","",'SOLICITUD INSCRIPCIÓN'!F53)</f>
        <v/>
      </c>
      <c r="E52" s="356" t="str">
        <f>IF('SOLICITUD INSCRIPCIÓN'!G53="","",'SOLICITUD INSCRIPCIÓN'!G53)</f>
        <v/>
      </c>
      <c r="F52" s="357"/>
      <c r="G52" s="358"/>
      <c r="H52" s="158" t="str">
        <f>IF('SOLICITUD INSCRIPCIÓN'!I53="","",'SOLICITUD INSCRIPCIÓN'!I53)</f>
        <v/>
      </c>
      <c r="I52" s="159" t="str">
        <f>IF('SOLICITUD INSCRIPCIÓN'!H53="","",'SOLICITUD INSCRIPCIÓN'!H53)</f>
        <v/>
      </c>
    </row>
    <row r="53" spans="1:9">
      <c r="A53" s="157" t="str">
        <f>IF('SOLICITUD INSCRIPCIÓN'!A54="","",'SOLICITUD INSCRIPCIÓN'!A54)</f>
        <v/>
      </c>
      <c r="B53" s="158" t="str">
        <f>IF('SOLICITUD INSCRIPCIÓN'!B54="","",'SOLICITUD INSCRIPCIÓN'!B54)</f>
        <v/>
      </c>
      <c r="C53" s="158" t="str">
        <f>IF('SOLICITUD INSCRIPCIÓN'!C54="","",'SOLICITUD INSCRIPCIÓN'!C54)</f>
        <v/>
      </c>
      <c r="D53" s="158" t="str">
        <f>IF('SOLICITUD INSCRIPCIÓN'!F54="","",'SOLICITUD INSCRIPCIÓN'!F54)</f>
        <v/>
      </c>
      <c r="E53" s="356" t="str">
        <f>IF('SOLICITUD INSCRIPCIÓN'!G54="","",'SOLICITUD INSCRIPCIÓN'!G54)</f>
        <v/>
      </c>
      <c r="F53" s="357"/>
      <c r="G53" s="358"/>
      <c r="H53" s="158" t="str">
        <f>IF('SOLICITUD INSCRIPCIÓN'!I54="","",'SOLICITUD INSCRIPCIÓN'!I54)</f>
        <v/>
      </c>
      <c r="I53" s="159" t="str">
        <f>IF('SOLICITUD INSCRIPCIÓN'!H54="","",'SOLICITUD INSCRIPCIÓN'!H54)</f>
        <v/>
      </c>
    </row>
    <row r="54" spans="1:9">
      <c r="A54" s="157" t="str">
        <f>IF('SOLICITUD INSCRIPCIÓN'!A55="","",'SOLICITUD INSCRIPCIÓN'!A55)</f>
        <v/>
      </c>
      <c r="B54" s="158" t="str">
        <f>IF('SOLICITUD INSCRIPCIÓN'!B55="","",'SOLICITUD INSCRIPCIÓN'!B55)</f>
        <v/>
      </c>
      <c r="C54" s="158" t="str">
        <f>IF('SOLICITUD INSCRIPCIÓN'!C55="","",'SOLICITUD INSCRIPCIÓN'!C55)</f>
        <v/>
      </c>
      <c r="D54" s="158" t="str">
        <f>IF('SOLICITUD INSCRIPCIÓN'!F55="","",'SOLICITUD INSCRIPCIÓN'!F55)</f>
        <v/>
      </c>
      <c r="E54" s="356" t="str">
        <f>IF('SOLICITUD INSCRIPCIÓN'!G55="","",'SOLICITUD INSCRIPCIÓN'!G55)</f>
        <v/>
      </c>
      <c r="F54" s="357"/>
      <c r="G54" s="358"/>
      <c r="H54" s="158" t="str">
        <f>IF('SOLICITUD INSCRIPCIÓN'!I55="","",'SOLICITUD INSCRIPCIÓN'!I55)</f>
        <v/>
      </c>
      <c r="I54" s="159" t="str">
        <f>IF('SOLICITUD INSCRIPCIÓN'!H55="","",'SOLICITUD INSCRIPCIÓN'!H55)</f>
        <v/>
      </c>
    </row>
    <row r="55" spans="1:9">
      <c r="A55" s="157" t="str">
        <f>IF('SOLICITUD INSCRIPCIÓN'!A56="","",'SOLICITUD INSCRIPCIÓN'!A56)</f>
        <v/>
      </c>
      <c r="B55" s="158" t="str">
        <f>IF('SOLICITUD INSCRIPCIÓN'!B56="","",'SOLICITUD INSCRIPCIÓN'!B56)</f>
        <v/>
      </c>
      <c r="C55" s="158" t="str">
        <f>IF('SOLICITUD INSCRIPCIÓN'!C56="","",'SOLICITUD INSCRIPCIÓN'!C56)</f>
        <v/>
      </c>
      <c r="D55" s="158" t="str">
        <f>IF('SOLICITUD INSCRIPCIÓN'!F56="","",'SOLICITUD INSCRIPCIÓN'!F56)</f>
        <v/>
      </c>
      <c r="E55" s="356" t="str">
        <f>IF('SOLICITUD INSCRIPCIÓN'!G56="","",'SOLICITUD INSCRIPCIÓN'!G56)</f>
        <v/>
      </c>
      <c r="F55" s="357"/>
      <c r="G55" s="358"/>
      <c r="H55" s="158" t="str">
        <f>IF('SOLICITUD INSCRIPCIÓN'!I56="","",'SOLICITUD INSCRIPCIÓN'!I56)</f>
        <v/>
      </c>
      <c r="I55" s="159" t="str">
        <f>IF('SOLICITUD INSCRIPCIÓN'!H56="","",'SOLICITUD INSCRIPCIÓN'!H56)</f>
        <v/>
      </c>
    </row>
    <row r="56" spans="1:9">
      <c r="A56" s="157" t="str">
        <f>IF('SOLICITUD INSCRIPCIÓN'!A57="","",'SOLICITUD INSCRIPCIÓN'!A57)</f>
        <v/>
      </c>
      <c r="B56" s="158" t="str">
        <f>IF('SOLICITUD INSCRIPCIÓN'!B57="","",'SOLICITUD INSCRIPCIÓN'!B57)</f>
        <v/>
      </c>
      <c r="C56" s="158" t="str">
        <f>IF('SOLICITUD INSCRIPCIÓN'!C57="","",'SOLICITUD INSCRIPCIÓN'!C57)</f>
        <v/>
      </c>
      <c r="D56" s="158" t="str">
        <f>IF('SOLICITUD INSCRIPCIÓN'!F57="","",'SOLICITUD INSCRIPCIÓN'!F57)</f>
        <v/>
      </c>
      <c r="E56" s="356" t="str">
        <f>IF('SOLICITUD INSCRIPCIÓN'!G57="","",'SOLICITUD INSCRIPCIÓN'!G57)</f>
        <v/>
      </c>
      <c r="F56" s="357"/>
      <c r="G56" s="358"/>
      <c r="H56" s="158" t="str">
        <f>IF('SOLICITUD INSCRIPCIÓN'!I57="","",'SOLICITUD INSCRIPCIÓN'!I57)</f>
        <v/>
      </c>
      <c r="I56" s="159" t="str">
        <f>IF('SOLICITUD INSCRIPCIÓN'!H57="","",'SOLICITUD INSCRIPCIÓN'!H57)</f>
        <v/>
      </c>
    </row>
    <row r="57" spans="1:9">
      <c r="A57" s="157" t="str">
        <f>IF('SOLICITUD INSCRIPCIÓN'!A58="","",'SOLICITUD INSCRIPCIÓN'!A58)</f>
        <v/>
      </c>
      <c r="B57" s="158" t="str">
        <f>IF('SOLICITUD INSCRIPCIÓN'!B58="","",'SOLICITUD INSCRIPCIÓN'!B58)</f>
        <v/>
      </c>
      <c r="C57" s="158" t="str">
        <f>IF('SOLICITUD INSCRIPCIÓN'!C58="","",'SOLICITUD INSCRIPCIÓN'!C58)</f>
        <v/>
      </c>
      <c r="D57" s="158" t="str">
        <f>IF('SOLICITUD INSCRIPCIÓN'!F58="","",'SOLICITUD INSCRIPCIÓN'!F58)</f>
        <v/>
      </c>
      <c r="E57" s="356" t="str">
        <f>IF('SOLICITUD INSCRIPCIÓN'!G58="","",'SOLICITUD INSCRIPCIÓN'!G58)</f>
        <v/>
      </c>
      <c r="F57" s="357"/>
      <c r="G57" s="358"/>
      <c r="H57" s="158" t="str">
        <f>IF('SOLICITUD INSCRIPCIÓN'!I58="","",'SOLICITUD INSCRIPCIÓN'!I58)</f>
        <v/>
      </c>
      <c r="I57" s="159" t="str">
        <f>IF('SOLICITUD INSCRIPCIÓN'!H58="","",'SOLICITUD INSCRIPCIÓN'!H58)</f>
        <v/>
      </c>
    </row>
    <row r="58" spans="1:9">
      <c r="A58" s="157" t="str">
        <f>IF('SOLICITUD INSCRIPCIÓN'!A59="","",'SOLICITUD INSCRIPCIÓN'!A59)</f>
        <v/>
      </c>
      <c r="B58" s="158" t="str">
        <f>IF('SOLICITUD INSCRIPCIÓN'!B59="","",'SOLICITUD INSCRIPCIÓN'!B59)</f>
        <v/>
      </c>
      <c r="C58" s="158" t="str">
        <f>IF('SOLICITUD INSCRIPCIÓN'!C59="","",'SOLICITUD INSCRIPCIÓN'!C59)</f>
        <v/>
      </c>
      <c r="D58" s="158" t="str">
        <f>IF('SOLICITUD INSCRIPCIÓN'!F59="","",'SOLICITUD INSCRIPCIÓN'!F59)</f>
        <v/>
      </c>
      <c r="E58" s="356" t="str">
        <f>IF('SOLICITUD INSCRIPCIÓN'!G59="","",'SOLICITUD INSCRIPCIÓN'!G59)</f>
        <v/>
      </c>
      <c r="F58" s="357"/>
      <c r="G58" s="358"/>
      <c r="H58" s="158" t="str">
        <f>IF('SOLICITUD INSCRIPCIÓN'!I59="","",'SOLICITUD INSCRIPCIÓN'!I59)</f>
        <v/>
      </c>
      <c r="I58" s="159" t="str">
        <f>IF('SOLICITUD INSCRIPCIÓN'!H59="","",'SOLICITUD INSCRIPCIÓN'!H59)</f>
        <v/>
      </c>
    </row>
    <row r="59" spans="1:9">
      <c r="A59" s="157" t="str">
        <f>IF('SOLICITUD INSCRIPCIÓN'!A60="","",'SOLICITUD INSCRIPCIÓN'!A60)</f>
        <v/>
      </c>
      <c r="B59" s="158" t="str">
        <f>IF('SOLICITUD INSCRIPCIÓN'!B60="","",'SOLICITUD INSCRIPCIÓN'!B60)</f>
        <v/>
      </c>
      <c r="C59" s="158" t="str">
        <f>IF('SOLICITUD INSCRIPCIÓN'!C60="","",'SOLICITUD INSCRIPCIÓN'!C60)</f>
        <v/>
      </c>
      <c r="D59" s="158" t="str">
        <f>IF('SOLICITUD INSCRIPCIÓN'!F60="","",'SOLICITUD INSCRIPCIÓN'!F60)</f>
        <v/>
      </c>
      <c r="E59" s="356" t="str">
        <f>IF('SOLICITUD INSCRIPCIÓN'!G60="","",'SOLICITUD INSCRIPCIÓN'!G60)</f>
        <v/>
      </c>
      <c r="F59" s="357"/>
      <c r="G59" s="358"/>
      <c r="H59" s="158" t="str">
        <f>IF('SOLICITUD INSCRIPCIÓN'!I60="","",'SOLICITUD INSCRIPCIÓN'!I60)</f>
        <v/>
      </c>
      <c r="I59" s="159" t="str">
        <f>IF('SOLICITUD INSCRIPCIÓN'!H60="","",'SOLICITUD INSCRIPCIÓN'!H60)</f>
        <v/>
      </c>
    </row>
    <row r="60" spans="1:9">
      <c r="A60" s="157" t="str">
        <f>IF('SOLICITUD INSCRIPCIÓN'!A61="","",'SOLICITUD INSCRIPCIÓN'!A61)</f>
        <v/>
      </c>
      <c r="B60" s="158" t="str">
        <f>IF('SOLICITUD INSCRIPCIÓN'!B61="","",'SOLICITUD INSCRIPCIÓN'!B61)</f>
        <v/>
      </c>
      <c r="C60" s="158" t="str">
        <f>IF('SOLICITUD INSCRIPCIÓN'!C61="","",'SOLICITUD INSCRIPCIÓN'!C61)</f>
        <v/>
      </c>
      <c r="D60" s="158" t="str">
        <f>IF('SOLICITUD INSCRIPCIÓN'!F61="","",'SOLICITUD INSCRIPCIÓN'!F61)</f>
        <v/>
      </c>
      <c r="E60" s="356" t="str">
        <f>IF('SOLICITUD INSCRIPCIÓN'!G61="","",'SOLICITUD INSCRIPCIÓN'!G61)</f>
        <v/>
      </c>
      <c r="F60" s="357"/>
      <c r="G60" s="358"/>
      <c r="H60" s="158" t="str">
        <f>IF('SOLICITUD INSCRIPCIÓN'!I61="","",'SOLICITUD INSCRIPCIÓN'!I61)</f>
        <v/>
      </c>
      <c r="I60" s="159" t="str">
        <f>IF('SOLICITUD INSCRIPCIÓN'!H61="","",'SOLICITUD INSCRIPCIÓN'!H61)</f>
        <v/>
      </c>
    </row>
    <row r="61" spans="1:9">
      <c r="A61" s="157" t="str">
        <f>IF('SOLICITUD INSCRIPCIÓN'!A62="","",'SOLICITUD INSCRIPCIÓN'!A62)</f>
        <v/>
      </c>
      <c r="B61" s="158" t="str">
        <f>IF('SOLICITUD INSCRIPCIÓN'!B62="","",'SOLICITUD INSCRIPCIÓN'!B62)</f>
        <v/>
      </c>
      <c r="C61" s="158" t="str">
        <f>IF('SOLICITUD INSCRIPCIÓN'!C62="","",'SOLICITUD INSCRIPCIÓN'!C62)</f>
        <v/>
      </c>
      <c r="D61" s="158" t="str">
        <f>IF('SOLICITUD INSCRIPCIÓN'!F62="","",'SOLICITUD INSCRIPCIÓN'!F62)</f>
        <v/>
      </c>
      <c r="E61" s="356" t="str">
        <f>IF('SOLICITUD INSCRIPCIÓN'!G62="","",'SOLICITUD INSCRIPCIÓN'!G62)</f>
        <v/>
      </c>
      <c r="F61" s="357"/>
      <c r="G61" s="358"/>
      <c r="H61" s="158" t="str">
        <f>IF('SOLICITUD INSCRIPCIÓN'!I62="","",'SOLICITUD INSCRIPCIÓN'!I62)</f>
        <v/>
      </c>
      <c r="I61" s="159" t="str">
        <f>IF('SOLICITUD INSCRIPCIÓN'!H62="","",'SOLICITUD INSCRIPCIÓN'!H62)</f>
        <v/>
      </c>
    </row>
    <row r="62" spans="1:9">
      <c r="A62" s="157" t="str">
        <f>IF('SOLICITUD INSCRIPCIÓN'!A63="","",'SOLICITUD INSCRIPCIÓN'!A63)</f>
        <v/>
      </c>
      <c r="B62" s="158" t="str">
        <f>IF('SOLICITUD INSCRIPCIÓN'!B63="","",'SOLICITUD INSCRIPCIÓN'!B63)</f>
        <v/>
      </c>
      <c r="C62" s="158" t="str">
        <f>IF('SOLICITUD INSCRIPCIÓN'!C63="","",'SOLICITUD INSCRIPCIÓN'!C63)</f>
        <v/>
      </c>
      <c r="D62" s="158" t="str">
        <f>IF('SOLICITUD INSCRIPCIÓN'!F63="","",'SOLICITUD INSCRIPCIÓN'!F63)</f>
        <v/>
      </c>
      <c r="E62" s="356" t="str">
        <f>IF('SOLICITUD INSCRIPCIÓN'!G63="","",'SOLICITUD INSCRIPCIÓN'!G63)</f>
        <v/>
      </c>
      <c r="F62" s="357"/>
      <c r="G62" s="358"/>
      <c r="H62" s="158" t="str">
        <f>IF('SOLICITUD INSCRIPCIÓN'!I63="","",'SOLICITUD INSCRIPCIÓN'!I63)</f>
        <v/>
      </c>
      <c r="I62" s="159" t="str">
        <f>IF('SOLICITUD INSCRIPCIÓN'!H63="","",'SOLICITUD INSCRIPCIÓN'!H63)</f>
        <v/>
      </c>
    </row>
    <row r="63" spans="1:9">
      <c r="A63" s="157" t="str">
        <f>IF('SOLICITUD INSCRIPCIÓN'!A64="","",'SOLICITUD INSCRIPCIÓN'!A64)</f>
        <v/>
      </c>
      <c r="B63" s="158" t="str">
        <f>IF('SOLICITUD INSCRIPCIÓN'!B64="","",'SOLICITUD INSCRIPCIÓN'!B64)</f>
        <v/>
      </c>
      <c r="C63" s="158" t="str">
        <f>IF('SOLICITUD INSCRIPCIÓN'!C64="","",'SOLICITUD INSCRIPCIÓN'!C64)</f>
        <v/>
      </c>
      <c r="D63" s="158" t="str">
        <f>IF('SOLICITUD INSCRIPCIÓN'!F64="","",'SOLICITUD INSCRIPCIÓN'!F64)</f>
        <v/>
      </c>
      <c r="E63" s="356" t="str">
        <f>IF('SOLICITUD INSCRIPCIÓN'!G64="","",'SOLICITUD INSCRIPCIÓN'!G64)</f>
        <v/>
      </c>
      <c r="F63" s="357"/>
      <c r="G63" s="358"/>
      <c r="H63" s="158" t="str">
        <f>IF('SOLICITUD INSCRIPCIÓN'!I64="","",'SOLICITUD INSCRIPCIÓN'!I64)</f>
        <v/>
      </c>
      <c r="I63" s="159" t="str">
        <f>IF('SOLICITUD INSCRIPCIÓN'!H64="","",'SOLICITUD INSCRIPCIÓN'!H64)</f>
        <v/>
      </c>
    </row>
    <row r="64" spans="1:9">
      <c r="A64" s="157" t="str">
        <f>IF('SOLICITUD INSCRIPCIÓN'!A65="","",'SOLICITUD INSCRIPCIÓN'!A65)</f>
        <v/>
      </c>
      <c r="B64" s="158" t="str">
        <f>IF('SOLICITUD INSCRIPCIÓN'!B65="","",'SOLICITUD INSCRIPCIÓN'!B65)</f>
        <v/>
      </c>
      <c r="C64" s="158" t="str">
        <f>IF('SOLICITUD INSCRIPCIÓN'!C65="","",'SOLICITUD INSCRIPCIÓN'!C65)</f>
        <v/>
      </c>
      <c r="D64" s="158" t="str">
        <f>IF('SOLICITUD INSCRIPCIÓN'!F65="","",'SOLICITUD INSCRIPCIÓN'!F65)</f>
        <v/>
      </c>
      <c r="E64" s="356" t="str">
        <f>IF('SOLICITUD INSCRIPCIÓN'!G65="","",'SOLICITUD INSCRIPCIÓN'!G65)</f>
        <v/>
      </c>
      <c r="F64" s="357"/>
      <c r="G64" s="358"/>
      <c r="H64" s="158" t="str">
        <f>IF('SOLICITUD INSCRIPCIÓN'!I65="","",'SOLICITUD INSCRIPCIÓN'!I65)</f>
        <v/>
      </c>
      <c r="I64" s="159" t="str">
        <f>IF('SOLICITUD INSCRIPCIÓN'!H65="","",'SOLICITUD INSCRIPCIÓN'!H65)</f>
        <v/>
      </c>
    </row>
    <row r="65" spans="1:9">
      <c r="A65" s="157" t="str">
        <f>IF('SOLICITUD INSCRIPCIÓN'!A66="","",'SOLICITUD INSCRIPCIÓN'!A66)</f>
        <v/>
      </c>
      <c r="B65" s="158" t="str">
        <f>IF('SOLICITUD INSCRIPCIÓN'!B66="","",'SOLICITUD INSCRIPCIÓN'!B66)</f>
        <v/>
      </c>
      <c r="C65" s="158" t="str">
        <f>IF('SOLICITUD INSCRIPCIÓN'!C66="","",'SOLICITUD INSCRIPCIÓN'!C66)</f>
        <v/>
      </c>
      <c r="D65" s="158" t="str">
        <f>IF('SOLICITUD INSCRIPCIÓN'!F66="","",'SOLICITUD INSCRIPCIÓN'!F66)</f>
        <v/>
      </c>
      <c r="E65" s="356" t="str">
        <f>IF('SOLICITUD INSCRIPCIÓN'!G66="","",'SOLICITUD INSCRIPCIÓN'!G66)</f>
        <v/>
      </c>
      <c r="F65" s="357"/>
      <c r="G65" s="358"/>
      <c r="H65" s="158" t="str">
        <f>IF('SOLICITUD INSCRIPCIÓN'!I66="","",'SOLICITUD INSCRIPCIÓN'!I66)</f>
        <v/>
      </c>
      <c r="I65" s="159" t="str">
        <f>IF('SOLICITUD INSCRIPCIÓN'!H66="","",'SOLICITUD INSCRIPCIÓN'!H66)</f>
        <v/>
      </c>
    </row>
    <row r="66" spans="1:9">
      <c r="A66" s="157" t="str">
        <f>IF('SOLICITUD INSCRIPCIÓN'!A67="","",'SOLICITUD INSCRIPCIÓN'!A67)</f>
        <v/>
      </c>
      <c r="B66" s="158" t="str">
        <f>IF('SOLICITUD INSCRIPCIÓN'!B67="","",'SOLICITUD INSCRIPCIÓN'!B67)</f>
        <v/>
      </c>
      <c r="C66" s="158" t="str">
        <f>IF('SOLICITUD INSCRIPCIÓN'!C67="","",'SOLICITUD INSCRIPCIÓN'!C67)</f>
        <v/>
      </c>
      <c r="D66" s="158" t="str">
        <f>IF('SOLICITUD INSCRIPCIÓN'!F67="","",'SOLICITUD INSCRIPCIÓN'!F67)</f>
        <v/>
      </c>
      <c r="E66" s="356" t="str">
        <f>IF('SOLICITUD INSCRIPCIÓN'!G67="","",'SOLICITUD INSCRIPCIÓN'!G67)</f>
        <v/>
      </c>
      <c r="F66" s="357"/>
      <c r="G66" s="358"/>
      <c r="H66" s="158" t="str">
        <f>IF('SOLICITUD INSCRIPCIÓN'!I67="","",'SOLICITUD INSCRIPCIÓN'!I67)</f>
        <v/>
      </c>
      <c r="I66" s="159" t="str">
        <f>IF('SOLICITUD INSCRIPCIÓN'!H67="","",'SOLICITUD INSCRIPCIÓN'!H67)</f>
        <v/>
      </c>
    </row>
    <row r="67" spans="1:9">
      <c r="A67" s="157" t="str">
        <f>IF('SOLICITUD INSCRIPCIÓN'!A68="","",'SOLICITUD INSCRIPCIÓN'!A68)</f>
        <v/>
      </c>
      <c r="B67" s="158" t="str">
        <f>IF('SOLICITUD INSCRIPCIÓN'!B68="","",'SOLICITUD INSCRIPCIÓN'!B68)</f>
        <v/>
      </c>
      <c r="C67" s="158" t="str">
        <f>IF('SOLICITUD INSCRIPCIÓN'!C68="","",'SOLICITUD INSCRIPCIÓN'!C68)</f>
        <v/>
      </c>
      <c r="D67" s="158" t="str">
        <f>IF('SOLICITUD INSCRIPCIÓN'!F68="","",'SOLICITUD INSCRIPCIÓN'!F68)</f>
        <v/>
      </c>
      <c r="E67" s="356" t="str">
        <f>IF('SOLICITUD INSCRIPCIÓN'!G68="","",'SOLICITUD INSCRIPCIÓN'!G68)</f>
        <v/>
      </c>
      <c r="F67" s="357"/>
      <c r="G67" s="358"/>
      <c r="H67" s="158" t="str">
        <f>IF('SOLICITUD INSCRIPCIÓN'!I68="","",'SOLICITUD INSCRIPCIÓN'!I68)</f>
        <v/>
      </c>
      <c r="I67" s="159" t="str">
        <f>IF('SOLICITUD INSCRIPCIÓN'!H68="","",'SOLICITUD INSCRIPCIÓN'!H68)</f>
        <v/>
      </c>
    </row>
    <row r="68" spans="1:9">
      <c r="A68" s="157" t="str">
        <f>IF('SOLICITUD INSCRIPCIÓN'!A69="","",'SOLICITUD INSCRIPCIÓN'!A69)</f>
        <v/>
      </c>
      <c r="B68" s="158" t="str">
        <f>IF('SOLICITUD INSCRIPCIÓN'!B69="","",'SOLICITUD INSCRIPCIÓN'!B69)</f>
        <v/>
      </c>
      <c r="C68" s="158" t="str">
        <f>IF('SOLICITUD INSCRIPCIÓN'!C69="","",'SOLICITUD INSCRIPCIÓN'!C69)</f>
        <v/>
      </c>
      <c r="D68" s="158" t="str">
        <f>IF('SOLICITUD INSCRIPCIÓN'!F69="","",'SOLICITUD INSCRIPCIÓN'!F69)</f>
        <v/>
      </c>
      <c r="E68" s="356" t="str">
        <f>IF('SOLICITUD INSCRIPCIÓN'!G69="","",'SOLICITUD INSCRIPCIÓN'!G69)</f>
        <v/>
      </c>
      <c r="F68" s="357"/>
      <c r="G68" s="358"/>
      <c r="H68" s="158" t="str">
        <f>IF('SOLICITUD INSCRIPCIÓN'!I69="","",'SOLICITUD INSCRIPCIÓN'!I69)</f>
        <v/>
      </c>
      <c r="I68" s="159" t="str">
        <f>IF('SOLICITUD INSCRIPCIÓN'!H69="","",'SOLICITUD INSCRIPCIÓN'!H69)</f>
        <v/>
      </c>
    </row>
    <row r="69" spans="1:9">
      <c r="A69" s="157" t="str">
        <f>IF('SOLICITUD INSCRIPCIÓN'!A70="","",'SOLICITUD INSCRIPCIÓN'!A70)</f>
        <v/>
      </c>
      <c r="B69" s="158" t="str">
        <f>IF('SOLICITUD INSCRIPCIÓN'!B70="","",'SOLICITUD INSCRIPCIÓN'!B70)</f>
        <v/>
      </c>
      <c r="C69" s="158" t="str">
        <f>IF('SOLICITUD INSCRIPCIÓN'!C70="","",'SOLICITUD INSCRIPCIÓN'!C70)</f>
        <v/>
      </c>
      <c r="D69" s="158" t="str">
        <f>IF('SOLICITUD INSCRIPCIÓN'!F70="","",'SOLICITUD INSCRIPCIÓN'!F70)</f>
        <v/>
      </c>
      <c r="E69" s="356" t="str">
        <f>IF('SOLICITUD INSCRIPCIÓN'!G70="","",'SOLICITUD INSCRIPCIÓN'!G70)</f>
        <v/>
      </c>
      <c r="F69" s="357"/>
      <c r="G69" s="358"/>
      <c r="H69" s="158" t="str">
        <f>IF('SOLICITUD INSCRIPCIÓN'!I70="","",'SOLICITUD INSCRIPCIÓN'!I70)</f>
        <v/>
      </c>
      <c r="I69" s="159" t="str">
        <f>IF('SOLICITUD INSCRIPCIÓN'!H70="","",'SOLICITUD INSCRIPCIÓN'!H70)</f>
        <v/>
      </c>
    </row>
    <row r="70" spans="1:9">
      <c r="A70" s="157" t="str">
        <f>IF('SOLICITUD INSCRIPCIÓN'!A71="","",'SOLICITUD INSCRIPCIÓN'!A71)</f>
        <v/>
      </c>
      <c r="B70" s="158" t="str">
        <f>IF('SOLICITUD INSCRIPCIÓN'!B71="","",'SOLICITUD INSCRIPCIÓN'!B71)</f>
        <v/>
      </c>
      <c r="C70" s="158" t="str">
        <f>IF('SOLICITUD INSCRIPCIÓN'!C71="","",'SOLICITUD INSCRIPCIÓN'!C71)</f>
        <v/>
      </c>
      <c r="D70" s="158" t="str">
        <f>IF('SOLICITUD INSCRIPCIÓN'!F71="","",'SOLICITUD INSCRIPCIÓN'!F71)</f>
        <v/>
      </c>
      <c r="E70" s="356" t="str">
        <f>IF('SOLICITUD INSCRIPCIÓN'!G71="","",'SOLICITUD INSCRIPCIÓN'!G71)</f>
        <v/>
      </c>
      <c r="F70" s="357"/>
      <c r="G70" s="358"/>
      <c r="H70" s="158" t="str">
        <f>IF('SOLICITUD INSCRIPCIÓN'!I71="","",'SOLICITUD INSCRIPCIÓN'!I71)</f>
        <v/>
      </c>
      <c r="I70" s="159" t="str">
        <f>IF('SOLICITUD INSCRIPCIÓN'!H71="","",'SOLICITUD INSCRIPCIÓN'!H71)</f>
        <v/>
      </c>
    </row>
    <row r="71" spans="1:9">
      <c r="A71" s="157" t="str">
        <f>IF('SOLICITUD INSCRIPCIÓN'!A72="","",'SOLICITUD INSCRIPCIÓN'!A72)</f>
        <v/>
      </c>
      <c r="B71" s="158" t="str">
        <f>IF('SOLICITUD INSCRIPCIÓN'!B72="","",'SOLICITUD INSCRIPCIÓN'!B72)</f>
        <v/>
      </c>
      <c r="C71" s="158" t="str">
        <f>IF('SOLICITUD INSCRIPCIÓN'!C72="","",'SOLICITUD INSCRIPCIÓN'!C72)</f>
        <v/>
      </c>
      <c r="D71" s="158" t="str">
        <f>IF('SOLICITUD INSCRIPCIÓN'!F72="","",'SOLICITUD INSCRIPCIÓN'!F72)</f>
        <v/>
      </c>
      <c r="E71" s="356" t="str">
        <f>IF('SOLICITUD INSCRIPCIÓN'!G72="","",'SOLICITUD INSCRIPCIÓN'!G72)</f>
        <v/>
      </c>
      <c r="F71" s="357"/>
      <c r="G71" s="358"/>
      <c r="H71" s="158" t="str">
        <f>IF('SOLICITUD INSCRIPCIÓN'!I72="","",'SOLICITUD INSCRIPCIÓN'!I72)</f>
        <v/>
      </c>
      <c r="I71" s="159" t="str">
        <f>IF('SOLICITUD INSCRIPCIÓN'!H72="","",'SOLICITUD INSCRIPCIÓN'!H72)</f>
        <v/>
      </c>
    </row>
    <row r="72" spans="1:9">
      <c r="A72" s="157" t="str">
        <f>IF('SOLICITUD INSCRIPCIÓN'!A73="","",'SOLICITUD INSCRIPCIÓN'!A73)</f>
        <v/>
      </c>
      <c r="B72" s="158" t="str">
        <f>IF('SOLICITUD INSCRIPCIÓN'!B73="","",'SOLICITUD INSCRIPCIÓN'!B73)</f>
        <v/>
      </c>
      <c r="C72" s="158" t="str">
        <f>IF('SOLICITUD INSCRIPCIÓN'!C73="","",'SOLICITUD INSCRIPCIÓN'!C73)</f>
        <v/>
      </c>
      <c r="D72" s="158" t="str">
        <f>IF('SOLICITUD INSCRIPCIÓN'!F73="","",'SOLICITUD INSCRIPCIÓN'!F73)</f>
        <v/>
      </c>
      <c r="E72" s="356" t="str">
        <f>IF('SOLICITUD INSCRIPCIÓN'!G73="","",'SOLICITUD INSCRIPCIÓN'!G73)</f>
        <v/>
      </c>
      <c r="F72" s="357"/>
      <c r="G72" s="358"/>
      <c r="H72" s="158" t="str">
        <f>IF('SOLICITUD INSCRIPCIÓN'!I73="","",'SOLICITUD INSCRIPCIÓN'!I73)</f>
        <v/>
      </c>
      <c r="I72" s="159" t="str">
        <f>IF('SOLICITUD INSCRIPCIÓN'!H73="","",'SOLICITUD INSCRIPCIÓN'!H73)</f>
        <v/>
      </c>
    </row>
    <row r="73" spans="1:9">
      <c r="A73" s="157" t="str">
        <f>IF('SOLICITUD INSCRIPCIÓN'!A74="","",'SOLICITUD INSCRIPCIÓN'!A74)</f>
        <v/>
      </c>
      <c r="B73" s="158" t="str">
        <f>IF('SOLICITUD INSCRIPCIÓN'!B74="","",'SOLICITUD INSCRIPCIÓN'!B74)</f>
        <v/>
      </c>
      <c r="C73" s="158" t="str">
        <f>IF('SOLICITUD INSCRIPCIÓN'!C74="","",'SOLICITUD INSCRIPCIÓN'!C74)</f>
        <v/>
      </c>
      <c r="D73" s="158" t="str">
        <f>IF('SOLICITUD INSCRIPCIÓN'!F74="","",'SOLICITUD INSCRIPCIÓN'!F74)</f>
        <v/>
      </c>
      <c r="E73" s="356" t="str">
        <f>IF('SOLICITUD INSCRIPCIÓN'!G74="","",'SOLICITUD INSCRIPCIÓN'!G74)</f>
        <v/>
      </c>
      <c r="F73" s="357"/>
      <c r="G73" s="358"/>
      <c r="H73" s="158" t="str">
        <f>IF('SOLICITUD INSCRIPCIÓN'!I74="","",'SOLICITUD INSCRIPCIÓN'!I74)</f>
        <v/>
      </c>
      <c r="I73" s="159" t="str">
        <f>IF('SOLICITUD INSCRIPCIÓN'!H74="","",'SOLICITUD INSCRIPCIÓN'!H74)</f>
        <v/>
      </c>
    </row>
    <row r="74" spans="1:9">
      <c r="A74" s="157" t="str">
        <f>IF('SOLICITUD INSCRIPCIÓN'!A75="","",'SOLICITUD INSCRIPCIÓN'!A75)</f>
        <v/>
      </c>
      <c r="B74" s="158" t="str">
        <f>IF('SOLICITUD INSCRIPCIÓN'!B75="","",'SOLICITUD INSCRIPCIÓN'!B75)</f>
        <v/>
      </c>
      <c r="C74" s="158" t="str">
        <f>IF('SOLICITUD INSCRIPCIÓN'!C75="","",'SOLICITUD INSCRIPCIÓN'!C75)</f>
        <v/>
      </c>
      <c r="D74" s="158" t="str">
        <f>IF('SOLICITUD INSCRIPCIÓN'!F75="","",'SOLICITUD INSCRIPCIÓN'!F75)</f>
        <v/>
      </c>
      <c r="E74" s="356" t="str">
        <f>IF('SOLICITUD INSCRIPCIÓN'!G75="","",'SOLICITUD INSCRIPCIÓN'!G75)</f>
        <v/>
      </c>
      <c r="F74" s="357"/>
      <c r="G74" s="358"/>
      <c r="H74" s="158" t="str">
        <f>IF('SOLICITUD INSCRIPCIÓN'!I75="","",'SOLICITUD INSCRIPCIÓN'!I75)</f>
        <v/>
      </c>
      <c r="I74" s="159" t="str">
        <f>IF('SOLICITUD INSCRIPCIÓN'!H75="","",'SOLICITUD INSCRIPCIÓN'!H75)</f>
        <v/>
      </c>
    </row>
    <row r="75" spans="1:9">
      <c r="A75" s="157" t="str">
        <f>IF('SOLICITUD INSCRIPCIÓN'!A76="","",'SOLICITUD INSCRIPCIÓN'!A76)</f>
        <v/>
      </c>
      <c r="B75" s="158" t="str">
        <f>IF('SOLICITUD INSCRIPCIÓN'!B76="","",'SOLICITUD INSCRIPCIÓN'!B76)</f>
        <v/>
      </c>
      <c r="C75" s="158" t="str">
        <f>IF('SOLICITUD INSCRIPCIÓN'!C76="","",'SOLICITUD INSCRIPCIÓN'!C76)</f>
        <v/>
      </c>
      <c r="D75" s="158" t="str">
        <f>IF('SOLICITUD INSCRIPCIÓN'!F76="","",'SOLICITUD INSCRIPCIÓN'!F76)</f>
        <v/>
      </c>
      <c r="E75" s="356" t="str">
        <f>IF('SOLICITUD INSCRIPCIÓN'!G76="","",'SOLICITUD INSCRIPCIÓN'!G76)</f>
        <v/>
      </c>
      <c r="F75" s="357"/>
      <c r="G75" s="358"/>
      <c r="H75" s="158" t="str">
        <f>IF('SOLICITUD INSCRIPCIÓN'!I76="","",'SOLICITUD INSCRIPCIÓN'!I76)</f>
        <v/>
      </c>
      <c r="I75" s="159" t="str">
        <f>IF('SOLICITUD INSCRIPCIÓN'!H76="","",'SOLICITUD INSCRIPCIÓN'!H76)</f>
        <v/>
      </c>
    </row>
    <row r="76" spans="1:9">
      <c r="A76" s="157" t="str">
        <f>IF('SOLICITUD INSCRIPCIÓN'!A77="","",'SOLICITUD INSCRIPCIÓN'!A77)</f>
        <v/>
      </c>
      <c r="B76" s="158" t="str">
        <f>IF('SOLICITUD INSCRIPCIÓN'!B77="","",'SOLICITUD INSCRIPCIÓN'!B77)</f>
        <v/>
      </c>
      <c r="C76" s="158" t="str">
        <f>IF('SOLICITUD INSCRIPCIÓN'!C77="","",'SOLICITUD INSCRIPCIÓN'!C77)</f>
        <v/>
      </c>
      <c r="D76" s="158" t="str">
        <f>IF('SOLICITUD INSCRIPCIÓN'!F77="","",'SOLICITUD INSCRIPCIÓN'!F77)</f>
        <v/>
      </c>
      <c r="E76" s="356" t="str">
        <f>IF('SOLICITUD INSCRIPCIÓN'!G77="","",'SOLICITUD INSCRIPCIÓN'!G77)</f>
        <v/>
      </c>
      <c r="F76" s="357"/>
      <c r="G76" s="358"/>
      <c r="H76" s="158" t="str">
        <f>IF('SOLICITUD INSCRIPCIÓN'!I77="","",'SOLICITUD INSCRIPCIÓN'!I77)</f>
        <v/>
      </c>
      <c r="I76" s="159" t="str">
        <f>IF('SOLICITUD INSCRIPCIÓN'!H77="","",'SOLICITUD INSCRIPCIÓN'!H77)</f>
        <v/>
      </c>
    </row>
    <row r="77" spans="1:9">
      <c r="A77" s="157" t="str">
        <f>IF('SOLICITUD INSCRIPCIÓN'!A78="","",'SOLICITUD INSCRIPCIÓN'!A78)</f>
        <v/>
      </c>
      <c r="B77" s="158" t="str">
        <f>IF('SOLICITUD INSCRIPCIÓN'!B78="","",'SOLICITUD INSCRIPCIÓN'!B78)</f>
        <v/>
      </c>
      <c r="C77" s="158" t="str">
        <f>IF('SOLICITUD INSCRIPCIÓN'!C78="","",'SOLICITUD INSCRIPCIÓN'!C78)</f>
        <v/>
      </c>
      <c r="D77" s="158" t="str">
        <f>IF('SOLICITUD INSCRIPCIÓN'!F78="","",'SOLICITUD INSCRIPCIÓN'!F78)</f>
        <v/>
      </c>
      <c r="E77" s="356" t="str">
        <f>IF('SOLICITUD INSCRIPCIÓN'!G78="","",'SOLICITUD INSCRIPCIÓN'!G78)</f>
        <v/>
      </c>
      <c r="F77" s="357"/>
      <c r="G77" s="358"/>
      <c r="H77" s="158" t="str">
        <f>IF('SOLICITUD INSCRIPCIÓN'!I78="","",'SOLICITUD INSCRIPCIÓN'!I78)</f>
        <v/>
      </c>
      <c r="I77" s="159" t="str">
        <f>IF('SOLICITUD INSCRIPCIÓN'!H78="","",'SOLICITUD INSCRIPCIÓN'!H78)</f>
        <v/>
      </c>
    </row>
    <row r="78" spans="1:9">
      <c r="A78" s="157" t="str">
        <f>IF('SOLICITUD INSCRIPCIÓN'!A79="","",'SOLICITUD INSCRIPCIÓN'!A79)</f>
        <v/>
      </c>
      <c r="B78" s="158" t="str">
        <f>IF('SOLICITUD INSCRIPCIÓN'!B79="","",'SOLICITUD INSCRIPCIÓN'!B79)</f>
        <v/>
      </c>
      <c r="C78" s="158" t="str">
        <f>IF('SOLICITUD INSCRIPCIÓN'!C79="","",'SOLICITUD INSCRIPCIÓN'!C79)</f>
        <v/>
      </c>
      <c r="D78" s="158" t="str">
        <f>IF('SOLICITUD INSCRIPCIÓN'!F79="","",'SOLICITUD INSCRIPCIÓN'!F79)</f>
        <v/>
      </c>
      <c r="E78" s="356" t="str">
        <f>IF('SOLICITUD INSCRIPCIÓN'!G79="","",'SOLICITUD INSCRIPCIÓN'!G79)</f>
        <v/>
      </c>
      <c r="F78" s="357"/>
      <c r="G78" s="358"/>
      <c r="H78" s="158" t="str">
        <f>IF('SOLICITUD INSCRIPCIÓN'!I79="","",'SOLICITUD INSCRIPCIÓN'!I79)</f>
        <v/>
      </c>
      <c r="I78" s="159" t="str">
        <f>IF('SOLICITUD INSCRIPCIÓN'!H79="","",'SOLICITUD INSCRIPCIÓN'!H79)</f>
        <v/>
      </c>
    </row>
    <row r="79" spans="1:9">
      <c r="A79" s="157" t="str">
        <f>IF('SOLICITUD INSCRIPCIÓN'!A80="","",'SOLICITUD INSCRIPCIÓN'!A80)</f>
        <v/>
      </c>
      <c r="B79" s="158" t="str">
        <f>IF('SOLICITUD INSCRIPCIÓN'!B80="","",'SOLICITUD INSCRIPCIÓN'!B80)</f>
        <v/>
      </c>
      <c r="C79" s="158" t="str">
        <f>IF('SOLICITUD INSCRIPCIÓN'!C80="","",'SOLICITUD INSCRIPCIÓN'!C80)</f>
        <v/>
      </c>
      <c r="D79" s="158" t="str">
        <f>IF('SOLICITUD INSCRIPCIÓN'!F80="","",'SOLICITUD INSCRIPCIÓN'!F80)</f>
        <v/>
      </c>
      <c r="E79" s="356" t="str">
        <f>IF('SOLICITUD INSCRIPCIÓN'!G80="","",'SOLICITUD INSCRIPCIÓN'!G80)</f>
        <v/>
      </c>
      <c r="F79" s="357"/>
      <c r="G79" s="358"/>
      <c r="H79" s="158" t="str">
        <f>IF('SOLICITUD INSCRIPCIÓN'!I80="","",'SOLICITUD INSCRIPCIÓN'!I80)</f>
        <v/>
      </c>
      <c r="I79" s="159" t="str">
        <f>IF('SOLICITUD INSCRIPCIÓN'!H80="","",'SOLICITUD INSCRIPCIÓN'!H80)</f>
        <v/>
      </c>
    </row>
    <row r="80" spans="1:9">
      <c r="A80" s="157" t="str">
        <f>IF('SOLICITUD INSCRIPCIÓN'!A81="","",'SOLICITUD INSCRIPCIÓN'!A81)</f>
        <v/>
      </c>
      <c r="B80" s="158" t="str">
        <f>IF('SOLICITUD INSCRIPCIÓN'!B81="","",'SOLICITUD INSCRIPCIÓN'!B81)</f>
        <v/>
      </c>
      <c r="C80" s="158" t="str">
        <f>IF('SOLICITUD INSCRIPCIÓN'!C81="","",'SOLICITUD INSCRIPCIÓN'!C81)</f>
        <v/>
      </c>
      <c r="D80" s="158" t="str">
        <f>IF('SOLICITUD INSCRIPCIÓN'!F81="","",'SOLICITUD INSCRIPCIÓN'!F81)</f>
        <v/>
      </c>
      <c r="E80" s="356" t="str">
        <f>IF('SOLICITUD INSCRIPCIÓN'!G81="","",'SOLICITUD INSCRIPCIÓN'!G81)</f>
        <v/>
      </c>
      <c r="F80" s="357"/>
      <c r="G80" s="358"/>
      <c r="H80" s="158" t="str">
        <f>IF('SOLICITUD INSCRIPCIÓN'!I81="","",'SOLICITUD INSCRIPCIÓN'!I81)</f>
        <v/>
      </c>
      <c r="I80" s="159" t="str">
        <f>IF('SOLICITUD INSCRIPCIÓN'!H81="","",'SOLICITUD INSCRIPCIÓN'!H81)</f>
        <v/>
      </c>
    </row>
    <row r="81" spans="1:9">
      <c r="A81" s="157" t="str">
        <f>IF('SOLICITUD INSCRIPCIÓN'!A82="","",'SOLICITUD INSCRIPCIÓN'!A82)</f>
        <v/>
      </c>
      <c r="B81" s="158" t="str">
        <f>IF('SOLICITUD INSCRIPCIÓN'!B82="","",'SOLICITUD INSCRIPCIÓN'!B82)</f>
        <v/>
      </c>
      <c r="C81" s="158" t="str">
        <f>IF('SOLICITUD INSCRIPCIÓN'!C82="","",'SOLICITUD INSCRIPCIÓN'!C82)</f>
        <v/>
      </c>
      <c r="D81" s="158" t="str">
        <f>IF('SOLICITUD INSCRIPCIÓN'!F82="","",'SOLICITUD INSCRIPCIÓN'!F82)</f>
        <v/>
      </c>
      <c r="E81" s="356" t="str">
        <f>IF('SOLICITUD INSCRIPCIÓN'!G82="","",'SOLICITUD INSCRIPCIÓN'!G82)</f>
        <v/>
      </c>
      <c r="F81" s="357"/>
      <c r="G81" s="358"/>
      <c r="H81" s="158" t="str">
        <f>IF('SOLICITUD INSCRIPCIÓN'!I82="","",'SOLICITUD INSCRIPCIÓN'!I82)</f>
        <v/>
      </c>
      <c r="I81" s="159" t="str">
        <f>IF('SOLICITUD INSCRIPCIÓN'!H82="","",'SOLICITUD INSCRIPCIÓN'!H82)</f>
        <v/>
      </c>
    </row>
    <row r="82" spans="1:9">
      <c r="A82" s="157" t="str">
        <f>IF('SOLICITUD INSCRIPCIÓN'!A83="","",'SOLICITUD INSCRIPCIÓN'!A83)</f>
        <v/>
      </c>
      <c r="B82" s="158" t="str">
        <f>IF('SOLICITUD INSCRIPCIÓN'!B83="","",'SOLICITUD INSCRIPCIÓN'!B83)</f>
        <v/>
      </c>
      <c r="C82" s="158" t="str">
        <f>IF('SOLICITUD INSCRIPCIÓN'!C83="","",'SOLICITUD INSCRIPCIÓN'!C83)</f>
        <v/>
      </c>
      <c r="D82" s="158" t="str">
        <f>IF('SOLICITUD INSCRIPCIÓN'!F83="","",'SOLICITUD INSCRIPCIÓN'!F83)</f>
        <v/>
      </c>
      <c r="E82" s="356" t="str">
        <f>IF('SOLICITUD INSCRIPCIÓN'!G83="","",'SOLICITUD INSCRIPCIÓN'!G83)</f>
        <v/>
      </c>
      <c r="F82" s="357"/>
      <c r="G82" s="358"/>
      <c r="H82" s="158" t="str">
        <f>IF('SOLICITUD INSCRIPCIÓN'!I83="","",'SOLICITUD INSCRIPCIÓN'!I83)</f>
        <v/>
      </c>
      <c r="I82" s="159" t="str">
        <f>IF('SOLICITUD INSCRIPCIÓN'!H83="","",'SOLICITUD INSCRIPCIÓN'!H83)</f>
        <v/>
      </c>
    </row>
    <row r="83" spans="1:9">
      <c r="A83" s="157" t="str">
        <f>IF('SOLICITUD INSCRIPCIÓN'!A84="","",'SOLICITUD INSCRIPCIÓN'!A84)</f>
        <v/>
      </c>
      <c r="B83" s="158" t="str">
        <f>IF('SOLICITUD INSCRIPCIÓN'!B84="","",'SOLICITUD INSCRIPCIÓN'!B84)</f>
        <v/>
      </c>
      <c r="C83" s="158" t="str">
        <f>IF('SOLICITUD INSCRIPCIÓN'!C84="","",'SOLICITUD INSCRIPCIÓN'!C84)</f>
        <v/>
      </c>
      <c r="D83" s="158" t="str">
        <f>IF('SOLICITUD INSCRIPCIÓN'!F84="","",'SOLICITUD INSCRIPCIÓN'!F84)</f>
        <v/>
      </c>
      <c r="E83" s="356" t="str">
        <f>IF('SOLICITUD INSCRIPCIÓN'!G84="","",'SOLICITUD INSCRIPCIÓN'!G84)</f>
        <v/>
      </c>
      <c r="F83" s="357"/>
      <c r="G83" s="358"/>
      <c r="H83" s="158" t="str">
        <f>IF('SOLICITUD INSCRIPCIÓN'!I84="","",'SOLICITUD INSCRIPCIÓN'!I84)</f>
        <v/>
      </c>
      <c r="I83" s="159" t="str">
        <f>IF('SOLICITUD INSCRIPCIÓN'!H84="","",'SOLICITUD INSCRIPCIÓN'!H84)</f>
        <v/>
      </c>
    </row>
    <row r="84" spans="1:9">
      <c r="A84" s="157" t="str">
        <f>IF('SOLICITUD INSCRIPCIÓN'!A85="","",'SOLICITUD INSCRIPCIÓN'!A85)</f>
        <v/>
      </c>
      <c r="B84" s="158" t="str">
        <f>IF('SOLICITUD INSCRIPCIÓN'!B85="","",'SOLICITUD INSCRIPCIÓN'!B85)</f>
        <v/>
      </c>
      <c r="C84" s="158" t="str">
        <f>IF('SOLICITUD INSCRIPCIÓN'!C85="","",'SOLICITUD INSCRIPCIÓN'!C85)</f>
        <v/>
      </c>
      <c r="D84" s="158" t="str">
        <f>IF('SOLICITUD INSCRIPCIÓN'!F85="","",'SOLICITUD INSCRIPCIÓN'!F85)</f>
        <v/>
      </c>
      <c r="E84" s="356" t="str">
        <f>IF('SOLICITUD INSCRIPCIÓN'!G85="","",'SOLICITUD INSCRIPCIÓN'!G85)</f>
        <v/>
      </c>
      <c r="F84" s="357"/>
      <c r="G84" s="358"/>
      <c r="H84" s="158" t="str">
        <f>IF('SOLICITUD INSCRIPCIÓN'!I85="","",'SOLICITUD INSCRIPCIÓN'!I85)</f>
        <v/>
      </c>
      <c r="I84" s="159" t="str">
        <f>IF('SOLICITUD INSCRIPCIÓN'!H85="","",'SOLICITUD INSCRIPCIÓN'!H85)</f>
        <v/>
      </c>
    </row>
    <row r="85" spans="1:9">
      <c r="A85" s="157" t="str">
        <f>IF('SOLICITUD INSCRIPCIÓN'!A86="","",'SOLICITUD INSCRIPCIÓN'!A86)</f>
        <v/>
      </c>
      <c r="B85" s="158" t="str">
        <f>IF('SOLICITUD INSCRIPCIÓN'!B86="","",'SOLICITUD INSCRIPCIÓN'!B86)</f>
        <v/>
      </c>
      <c r="C85" s="158" t="str">
        <f>IF('SOLICITUD INSCRIPCIÓN'!C86="","",'SOLICITUD INSCRIPCIÓN'!C86)</f>
        <v/>
      </c>
      <c r="D85" s="158" t="str">
        <f>IF('SOLICITUD INSCRIPCIÓN'!F86="","",'SOLICITUD INSCRIPCIÓN'!F86)</f>
        <v/>
      </c>
      <c r="E85" s="356" t="str">
        <f>IF('SOLICITUD INSCRIPCIÓN'!G86="","",'SOLICITUD INSCRIPCIÓN'!G86)</f>
        <v/>
      </c>
      <c r="F85" s="357"/>
      <c r="G85" s="358"/>
      <c r="H85" s="158" t="str">
        <f>IF('SOLICITUD INSCRIPCIÓN'!I86="","",'SOLICITUD INSCRIPCIÓN'!I86)</f>
        <v/>
      </c>
      <c r="I85" s="159" t="str">
        <f>IF('SOLICITUD INSCRIPCIÓN'!H86="","",'SOLICITUD INSCRIPCIÓN'!H86)</f>
        <v/>
      </c>
    </row>
    <row r="86" spans="1:9">
      <c r="A86" s="157" t="str">
        <f>IF('SOLICITUD INSCRIPCIÓN'!A87="","",'SOLICITUD INSCRIPCIÓN'!A87)</f>
        <v/>
      </c>
      <c r="B86" s="158" t="str">
        <f>IF('SOLICITUD INSCRIPCIÓN'!B87="","",'SOLICITUD INSCRIPCIÓN'!B87)</f>
        <v/>
      </c>
      <c r="C86" s="158" t="str">
        <f>IF('SOLICITUD INSCRIPCIÓN'!C87="","",'SOLICITUD INSCRIPCIÓN'!C87)</f>
        <v/>
      </c>
      <c r="D86" s="158" t="str">
        <f>IF('SOLICITUD INSCRIPCIÓN'!F87="","",'SOLICITUD INSCRIPCIÓN'!F87)</f>
        <v/>
      </c>
      <c r="E86" s="356" t="str">
        <f>IF('SOLICITUD INSCRIPCIÓN'!G87="","",'SOLICITUD INSCRIPCIÓN'!G87)</f>
        <v/>
      </c>
      <c r="F86" s="357"/>
      <c r="G86" s="358"/>
      <c r="H86" s="158" t="str">
        <f>IF('SOLICITUD INSCRIPCIÓN'!I87="","",'SOLICITUD INSCRIPCIÓN'!I87)</f>
        <v/>
      </c>
      <c r="I86" s="159" t="str">
        <f>IF('SOLICITUD INSCRIPCIÓN'!H87="","",'SOLICITUD INSCRIPCIÓN'!H87)</f>
        <v/>
      </c>
    </row>
    <row r="87" spans="1:9">
      <c r="A87" s="157" t="str">
        <f>IF('SOLICITUD INSCRIPCIÓN'!A88="","",'SOLICITUD INSCRIPCIÓN'!A88)</f>
        <v/>
      </c>
      <c r="B87" s="158" t="str">
        <f>IF('SOLICITUD INSCRIPCIÓN'!B88="","",'SOLICITUD INSCRIPCIÓN'!B88)</f>
        <v/>
      </c>
      <c r="C87" s="158" t="str">
        <f>IF('SOLICITUD INSCRIPCIÓN'!C88="","",'SOLICITUD INSCRIPCIÓN'!C88)</f>
        <v/>
      </c>
      <c r="D87" s="158" t="str">
        <f>IF('SOLICITUD INSCRIPCIÓN'!F88="","",'SOLICITUD INSCRIPCIÓN'!F88)</f>
        <v/>
      </c>
      <c r="E87" s="356" t="str">
        <f>IF('SOLICITUD INSCRIPCIÓN'!G88="","",'SOLICITUD INSCRIPCIÓN'!G88)</f>
        <v/>
      </c>
      <c r="F87" s="357"/>
      <c r="G87" s="358"/>
      <c r="H87" s="158" t="str">
        <f>IF('SOLICITUD INSCRIPCIÓN'!I88="","",'SOLICITUD INSCRIPCIÓN'!I88)</f>
        <v/>
      </c>
      <c r="I87" s="159" t="str">
        <f>IF('SOLICITUD INSCRIPCIÓN'!H88="","",'SOLICITUD INSCRIPCIÓN'!H88)</f>
        <v/>
      </c>
    </row>
    <row r="88" spans="1:9">
      <c r="A88" s="157" t="str">
        <f>IF('SOLICITUD INSCRIPCIÓN'!A89="","",'SOLICITUD INSCRIPCIÓN'!A89)</f>
        <v/>
      </c>
      <c r="B88" s="158" t="str">
        <f>IF('SOLICITUD INSCRIPCIÓN'!B89="","",'SOLICITUD INSCRIPCIÓN'!B89)</f>
        <v/>
      </c>
      <c r="C88" s="158" t="str">
        <f>IF('SOLICITUD INSCRIPCIÓN'!C89="","",'SOLICITUD INSCRIPCIÓN'!C89)</f>
        <v/>
      </c>
      <c r="D88" s="158" t="str">
        <f>IF('SOLICITUD INSCRIPCIÓN'!F89="","",'SOLICITUD INSCRIPCIÓN'!F89)</f>
        <v/>
      </c>
      <c r="E88" s="356" t="str">
        <f>IF('SOLICITUD INSCRIPCIÓN'!G89="","",'SOLICITUD INSCRIPCIÓN'!G89)</f>
        <v/>
      </c>
      <c r="F88" s="357"/>
      <c r="G88" s="358"/>
      <c r="H88" s="158" t="str">
        <f>IF('SOLICITUD INSCRIPCIÓN'!I89="","",'SOLICITUD INSCRIPCIÓN'!I89)</f>
        <v/>
      </c>
      <c r="I88" s="159" t="str">
        <f>IF('SOLICITUD INSCRIPCIÓN'!H89="","",'SOLICITUD INSCRIPCIÓN'!H89)</f>
        <v/>
      </c>
    </row>
    <row r="89" spans="1:9">
      <c r="A89" s="157" t="str">
        <f>IF('SOLICITUD INSCRIPCIÓN'!A90="","",'SOLICITUD INSCRIPCIÓN'!A90)</f>
        <v/>
      </c>
      <c r="B89" s="158" t="str">
        <f>IF('SOLICITUD INSCRIPCIÓN'!B90="","",'SOLICITUD INSCRIPCIÓN'!B90)</f>
        <v/>
      </c>
      <c r="C89" s="158" t="str">
        <f>IF('SOLICITUD INSCRIPCIÓN'!C90="","",'SOLICITUD INSCRIPCIÓN'!C90)</f>
        <v/>
      </c>
      <c r="D89" s="158" t="str">
        <f>IF('SOLICITUD INSCRIPCIÓN'!F90="","",'SOLICITUD INSCRIPCIÓN'!F90)</f>
        <v/>
      </c>
      <c r="E89" s="356" t="str">
        <f>IF('SOLICITUD INSCRIPCIÓN'!G90="","",'SOLICITUD INSCRIPCIÓN'!G90)</f>
        <v/>
      </c>
      <c r="F89" s="357"/>
      <c r="G89" s="358"/>
      <c r="H89" s="158" t="str">
        <f>IF('SOLICITUD INSCRIPCIÓN'!I90="","",'SOLICITUD INSCRIPCIÓN'!I90)</f>
        <v/>
      </c>
      <c r="I89" s="159" t="str">
        <f>IF('SOLICITUD INSCRIPCIÓN'!H90="","",'SOLICITUD INSCRIPCIÓN'!H90)</f>
        <v/>
      </c>
    </row>
    <row r="90" spans="1:9">
      <c r="A90" s="157" t="str">
        <f>IF('SOLICITUD INSCRIPCIÓN'!A91="","",'SOLICITUD INSCRIPCIÓN'!A91)</f>
        <v/>
      </c>
      <c r="B90" s="158" t="str">
        <f>IF('SOLICITUD INSCRIPCIÓN'!B91="","",'SOLICITUD INSCRIPCIÓN'!B91)</f>
        <v/>
      </c>
      <c r="C90" s="158" t="str">
        <f>IF('SOLICITUD INSCRIPCIÓN'!C91="","",'SOLICITUD INSCRIPCIÓN'!C91)</f>
        <v/>
      </c>
      <c r="D90" s="158" t="str">
        <f>IF('SOLICITUD INSCRIPCIÓN'!F91="","",'SOLICITUD INSCRIPCIÓN'!F91)</f>
        <v/>
      </c>
      <c r="E90" s="356" t="str">
        <f>IF('SOLICITUD INSCRIPCIÓN'!G91="","",'SOLICITUD INSCRIPCIÓN'!G91)</f>
        <v/>
      </c>
      <c r="F90" s="357"/>
      <c r="G90" s="358"/>
      <c r="H90" s="158" t="str">
        <f>IF('SOLICITUD INSCRIPCIÓN'!I91="","",'SOLICITUD INSCRIPCIÓN'!I91)</f>
        <v/>
      </c>
      <c r="I90" s="159" t="str">
        <f>IF('SOLICITUD INSCRIPCIÓN'!H91="","",'SOLICITUD INSCRIPCIÓN'!H91)</f>
        <v/>
      </c>
    </row>
    <row r="91" spans="1:9">
      <c r="A91" s="157" t="str">
        <f>IF('SOLICITUD INSCRIPCIÓN'!A92="","",'SOLICITUD INSCRIPCIÓN'!A92)</f>
        <v/>
      </c>
      <c r="B91" s="158" t="str">
        <f>IF('SOLICITUD INSCRIPCIÓN'!B92="","",'SOLICITUD INSCRIPCIÓN'!B92)</f>
        <v/>
      </c>
      <c r="C91" s="158" t="str">
        <f>IF('SOLICITUD INSCRIPCIÓN'!C92="","",'SOLICITUD INSCRIPCIÓN'!C92)</f>
        <v/>
      </c>
      <c r="D91" s="158" t="str">
        <f>IF('SOLICITUD INSCRIPCIÓN'!F92="","",'SOLICITUD INSCRIPCIÓN'!F92)</f>
        <v/>
      </c>
      <c r="E91" s="356" t="str">
        <f>IF('SOLICITUD INSCRIPCIÓN'!G92="","",'SOLICITUD INSCRIPCIÓN'!G92)</f>
        <v/>
      </c>
      <c r="F91" s="357"/>
      <c r="G91" s="358"/>
      <c r="H91" s="158" t="str">
        <f>IF('SOLICITUD INSCRIPCIÓN'!I92="","",'SOLICITUD INSCRIPCIÓN'!I92)</f>
        <v/>
      </c>
      <c r="I91" s="159" t="str">
        <f>IF('SOLICITUD INSCRIPCIÓN'!H92="","",'SOLICITUD INSCRIPCIÓN'!H92)</f>
        <v/>
      </c>
    </row>
    <row r="92" spans="1:9">
      <c r="A92" s="157" t="str">
        <f>IF('SOLICITUD INSCRIPCIÓN'!A93="","",'SOLICITUD INSCRIPCIÓN'!A93)</f>
        <v/>
      </c>
      <c r="B92" s="158" t="str">
        <f>IF('SOLICITUD INSCRIPCIÓN'!B93="","",'SOLICITUD INSCRIPCIÓN'!B93)</f>
        <v/>
      </c>
      <c r="C92" s="158" t="str">
        <f>IF('SOLICITUD INSCRIPCIÓN'!C93="","",'SOLICITUD INSCRIPCIÓN'!C93)</f>
        <v/>
      </c>
      <c r="D92" s="158" t="str">
        <f>IF('SOLICITUD INSCRIPCIÓN'!F93="","",'SOLICITUD INSCRIPCIÓN'!F93)</f>
        <v/>
      </c>
      <c r="E92" s="356" t="str">
        <f>IF('SOLICITUD INSCRIPCIÓN'!G93="","",'SOLICITUD INSCRIPCIÓN'!G93)</f>
        <v/>
      </c>
      <c r="F92" s="357"/>
      <c r="G92" s="358"/>
      <c r="H92" s="158" t="str">
        <f>IF('SOLICITUD INSCRIPCIÓN'!I93="","",'SOLICITUD INSCRIPCIÓN'!I93)</f>
        <v/>
      </c>
      <c r="I92" s="159" t="str">
        <f>IF('SOLICITUD INSCRIPCIÓN'!H93="","",'SOLICITUD INSCRIPCIÓN'!H93)</f>
        <v/>
      </c>
    </row>
    <row r="93" spans="1:9">
      <c r="A93" s="157" t="str">
        <f>IF('SOLICITUD INSCRIPCIÓN'!A94="","",'SOLICITUD INSCRIPCIÓN'!A94)</f>
        <v/>
      </c>
      <c r="B93" s="158" t="str">
        <f>IF('SOLICITUD INSCRIPCIÓN'!B94="","",'SOLICITUD INSCRIPCIÓN'!B94)</f>
        <v/>
      </c>
      <c r="C93" s="158" t="str">
        <f>IF('SOLICITUD INSCRIPCIÓN'!C94="","",'SOLICITUD INSCRIPCIÓN'!C94)</f>
        <v/>
      </c>
      <c r="D93" s="158" t="str">
        <f>IF('SOLICITUD INSCRIPCIÓN'!F94="","",'SOLICITUD INSCRIPCIÓN'!F94)</f>
        <v/>
      </c>
      <c r="E93" s="356" t="str">
        <f>IF('SOLICITUD INSCRIPCIÓN'!G94="","",'SOLICITUD INSCRIPCIÓN'!G94)</f>
        <v/>
      </c>
      <c r="F93" s="357"/>
      <c r="G93" s="358"/>
      <c r="H93" s="158" t="str">
        <f>IF('SOLICITUD INSCRIPCIÓN'!I94="","",'SOLICITUD INSCRIPCIÓN'!I94)</f>
        <v/>
      </c>
      <c r="I93" s="159" t="str">
        <f>IF('SOLICITUD INSCRIPCIÓN'!H94="","",'SOLICITUD INSCRIPCIÓN'!H94)</f>
        <v/>
      </c>
    </row>
    <row r="94" spans="1:9">
      <c r="A94" s="157" t="str">
        <f>IF('SOLICITUD INSCRIPCIÓN'!A95="","",'SOLICITUD INSCRIPCIÓN'!A95)</f>
        <v/>
      </c>
      <c r="B94" s="158" t="str">
        <f>IF('SOLICITUD INSCRIPCIÓN'!B95="","",'SOLICITUD INSCRIPCIÓN'!B95)</f>
        <v/>
      </c>
      <c r="C94" s="158" t="str">
        <f>IF('SOLICITUD INSCRIPCIÓN'!C95="","",'SOLICITUD INSCRIPCIÓN'!C95)</f>
        <v/>
      </c>
      <c r="D94" s="158" t="str">
        <f>IF('SOLICITUD INSCRIPCIÓN'!F95="","",'SOLICITUD INSCRIPCIÓN'!F95)</f>
        <v/>
      </c>
      <c r="E94" s="356" t="str">
        <f>IF('SOLICITUD INSCRIPCIÓN'!G95="","",'SOLICITUD INSCRIPCIÓN'!G95)</f>
        <v/>
      </c>
      <c r="F94" s="357"/>
      <c r="G94" s="358"/>
      <c r="H94" s="158" t="str">
        <f>IF('SOLICITUD INSCRIPCIÓN'!I95="","",'SOLICITUD INSCRIPCIÓN'!I95)</f>
        <v/>
      </c>
      <c r="I94" s="159" t="str">
        <f>IF('SOLICITUD INSCRIPCIÓN'!H95="","",'SOLICITUD INSCRIPCIÓN'!H95)</f>
        <v/>
      </c>
    </row>
    <row r="95" spans="1:9">
      <c r="A95" s="157" t="str">
        <f>IF('SOLICITUD INSCRIPCIÓN'!A96="","",'SOLICITUD INSCRIPCIÓN'!A96)</f>
        <v/>
      </c>
      <c r="B95" s="158" t="str">
        <f>IF('SOLICITUD INSCRIPCIÓN'!B96="","",'SOLICITUD INSCRIPCIÓN'!B96)</f>
        <v/>
      </c>
      <c r="C95" s="158" t="str">
        <f>IF('SOLICITUD INSCRIPCIÓN'!C96="","",'SOLICITUD INSCRIPCIÓN'!C96)</f>
        <v/>
      </c>
      <c r="D95" s="158" t="str">
        <f>IF('SOLICITUD INSCRIPCIÓN'!F96="","",'SOLICITUD INSCRIPCIÓN'!F96)</f>
        <v/>
      </c>
      <c r="E95" s="356" t="str">
        <f>IF('SOLICITUD INSCRIPCIÓN'!G96="","",'SOLICITUD INSCRIPCIÓN'!G96)</f>
        <v/>
      </c>
      <c r="F95" s="357"/>
      <c r="G95" s="358"/>
      <c r="H95" s="158" t="str">
        <f>IF('SOLICITUD INSCRIPCIÓN'!I96="","",'SOLICITUD INSCRIPCIÓN'!I96)</f>
        <v/>
      </c>
      <c r="I95" s="159" t="str">
        <f>IF('SOLICITUD INSCRIPCIÓN'!H96="","",'SOLICITUD INSCRIPCIÓN'!H96)</f>
        <v/>
      </c>
    </row>
    <row r="96" spans="1:9">
      <c r="A96" s="157" t="str">
        <f>IF('SOLICITUD INSCRIPCIÓN'!A97="","",'SOLICITUD INSCRIPCIÓN'!A97)</f>
        <v/>
      </c>
      <c r="B96" s="158" t="str">
        <f>IF('SOLICITUD INSCRIPCIÓN'!B97="","",'SOLICITUD INSCRIPCIÓN'!B97)</f>
        <v/>
      </c>
      <c r="C96" s="158" t="str">
        <f>IF('SOLICITUD INSCRIPCIÓN'!C97="","",'SOLICITUD INSCRIPCIÓN'!C97)</f>
        <v/>
      </c>
      <c r="D96" s="158" t="str">
        <f>IF('SOLICITUD INSCRIPCIÓN'!F97="","",'SOLICITUD INSCRIPCIÓN'!F97)</f>
        <v/>
      </c>
      <c r="E96" s="356" t="str">
        <f>IF('SOLICITUD INSCRIPCIÓN'!G97="","",'SOLICITUD INSCRIPCIÓN'!G97)</f>
        <v/>
      </c>
      <c r="F96" s="357"/>
      <c r="G96" s="358"/>
      <c r="H96" s="158" t="str">
        <f>IF('SOLICITUD INSCRIPCIÓN'!I97="","",'SOLICITUD INSCRIPCIÓN'!I97)</f>
        <v/>
      </c>
      <c r="I96" s="159" t="str">
        <f>IF('SOLICITUD INSCRIPCIÓN'!H97="","",'SOLICITUD INSCRIPCIÓN'!H97)</f>
        <v/>
      </c>
    </row>
    <row r="97" spans="1:9">
      <c r="A97" s="157" t="str">
        <f>IF('SOLICITUD INSCRIPCIÓN'!A98="","",'SOLICITUD INSCRIPCIÓN'!A98)</f>
        <v/>
      </c>
      <c r="B97" s="158" t="str">
        <f>IF('SOLICITUD INSCRIPCIÓN'!B98="","",'SOLICITUD INSCRIPCIÓN'!B98)</f>
        <v/>
      </c>
      <c r="C97" s="158" t="str">
        <f>IF('SOLICITUD INSCRIPCIÓN'!C98="","",'SOLICITUD INSCRIPCIÓN'!C98)</f>
        <v/>
      </c>
      <c r="D97" s="158" t="str">
        <f>IF('SOLICITUD INSCRIPCIÓN'!F98="","",'SOLICITUD INSCRIPCIÓN'!F98)</f>
        <v/>
      </c>
      <c r="E97" s="356" t="str">
        <f>IF('SOLICITUD INSCRIPCIÓN'!G98="","",'SOLICITUD INSCRIPCIÓN'!G98)</f>
        <v/>
      </c>
      <c r="F97" s="357"/>
      <c r="G97" s="358"/>
      <c r="H97" s="158" t="str">
        <f>IF('SOLICITUD INSCRIPCIÓN'!I98="","",'SOLICITUD INSCRIPCIÓN'!I98)</f>
        <v/>
      </c>
      <c r="I97" s="159" t="str">
        <f>IF('SOLICITUD INSCRIPCIÓN'!H98="","",'SOLICITUD INSCRIPCIÓN'!H98)</f>
        <v/>
      </c>
    </row>
    <row r="98" spans="1:9">
      <c r="A98" s="157" t="str">
        <f>IF('SOLICITUD INSCRIPCIÓN'!A99="","",'SOLICITUD INSCRIPCIÓN'!A99)</f>
        <v/>
      </c>
      <c r="B98" s="158" t="str">
        <f>IF('SOLICITUD INSCRIPCIÓN'!B99="","",'SOLICITUD INSCRIPCIÓN'!B99)</f>
        <v/>
      </c>
      <c r="C98" s="158" t="str">
        <f>IF('SOLICITUD INSCRIPCIÓN'!C99="","",'SOLICITUD INSCRIPCIÓN'!C99)</f>
        <v/>
      </c>
      <c r="D98" s="158" t="str">
        <f>IF('SOLICITUD INSCRIPCIÓN'!F99="","",'SOLICITUD INSCRIPCIÓN'!F99)</f>
        <v/>
      </c>
      <c r="E98" s="356" t="str">
        <f>IF('SOLICITUD INSCRIPCIÓN'!G99="","",'SOLICITUD INSCRIPCIÓN'!G99)</f>
        <v/>
      </c>
      <c r="F98" s="357"/>
      <c r="G98" s="358"/>
      <c r="H98" s="158" t="str">
        <f>IF('SOLICITUD INSCRIPCIÓN'!I99="","",'SOLICITUD INSCRIPCIÓN'!I99)</f>
        <v/>
      </c>
      <c r="I98" s="159" t="str">
        <f>IF('SOLICITUD INSCRIPCIÓN'!H99="","",'SOLICITUD INSCRIPCIÓN'!H99)</f>
        <v/>
      </c>
    </row>
    <row r="99" spans="1:9">
      <c r="A99" s="157" t="str">
        <f>IF('SOLICITUD INSCRIPCIÓN'!A100="","",'SOLICITUD INSCRIPCIÓN'!A100)</f>
        <v/>
      </c>
      <c r="B99" s="158" t="str">
        <f>IF('SOLICITUD INSCRIPCIÓN'!B100="","",'SOLICITUD INSCRIPCIÓN'!B100)</f>
        <v/>
      </c>
      <c r="C99" s="158" t="str">
        <f>IF('SOLICITUD INSCRIPCIÓN'!C100="","",'SOLICITUD INSCRIPCIÓN'!C100)</f>
        <v/>
      </c>
      <c r="D99" s="158" t="str">
        <f>IF('SOLICITUD INSCRIPCIÓN'!F100="","",'SOLICITUD INSCRIPCIÓN'!F100)</f>
        <v/>
      </c>
      <c r="E99" s="356" t="str">
        <f>IF('SOLICITUD INSCRIPCIÓN'!G100="","",'SOLICITUD INSCRIPCIÓN'!G100)</f>
        <v/>
      </c>
      <c r="F99" s="357"/>
      <c r="G99" s="358"/>
      <c r="H99" s="158" t="str">
        <f>IF('SOLICITUD INSCRIPCIÓN'!I100="","",'SOLICITUD INSCRIPCIÓN'!I100)</f>
        <v/>
      </c>
      <c r="I99" s="159" t="str">
        <f>IF('SOLICITUD INSCRIPCIÓN'!H100="","",'SOLICITUD INSCRIPCIÓN'!H100)</f>
        <v/>
      </c>
    </row>
    <row r="100" spans="1:9">
      <c r="A100" s="157" t="str">
        <f>IF('SOLICITUD INSCRIPCIÓN'!A101="","",'SOLICITUD INSCRIPCIÓN'!A101)</f>
        <v/>
      </c>
      <c r="B100" s="158" t="str">
        <f>IF('SOLICITUD INSCRIPCIÓN'!B101="","",'SOLICITUD INSCRIPCIÓN'!B101)</f>
        <v/>
      </c>
      <c r="C100" s="158" t="str">
        <f>IF('SOLICITUD INSCRIPCIÓN'!C101="","",'SOLICITUD INSCRIPCIÓN'!C101)</f>
        <v/>
      </c>
      <c r="D100" s="158" t="str">
        <f>IF('SOLICITUD INSCRIPCIÓN'!F101="","",'SOLICITUD INSCRIPCIÓN'!F101)</f>
        <v/>
      </c>
      <c r="E100" s="356" t="str">
        <f>IF('SOLICITUD INSCRIPCIÓN'!G101="","",'SOLICITUD INSCRIPCIÓN'!G101)</f>
        <v/>
      </c>
      <c r="F100" s="357"/>
      <c r="G100" s="358"/>
      <c r="H100" s="158" t="str">
        <f>IF('SOLICITUD INSCRIPCIÓN'!I101="","",'SOLICITUD INSCRIPCIÓN'!I101)</f>
        <v/>
      </c>
      <c r="I100" s="159" t="str">
        <f>IF('SOLICITUD INSCRIPCIÓN'!H101="","",'SOLICITUD INSCRIPCIÓN'!H101)</f>
        <v/>
      </c>
    </row>
    <row r="101" spans="1:9">
      <c r="A101" s="157" t="str">
        <f>IF('SOLICITUD INSCRIPCIÓN'!A102="","",'SOLICITUD INSCRIPCIÓN'!A102)</f>
        <v/>
      </c>
      <c r="B101" s="158" t="str">
        <f>IF('SOLICITUD INSCRIPCIÓN'!B102="","",'SOLICITUD INSCRIPCIÓN'!B102)</f>
        <v/>
      </c>
      <c r="C101" s="158" t="str">
        <f>IF('SOLICITUD INSCRIPCIÓN'!C102="","",'SOLICITUD INSCRIPCIÓN'!C102)</f>
        <v/>
      </c>
      <c r="D101" s="158" t="str">
        <f>IF('SOLICITUD INSCRIPCIÓN'!F102="","",'SOLICITUD INSCRIPCIÓN'!F102)</f>
        <v/>
      </c>
      <c r="E101" s="356" t="str">
        <f>IF('SOLICITUD INSCRIPCIÓN'!G102="","",'SOLICITUD INSCRIPCIÓN'!G102)</f>
        <v/>
      </c>
      <c r="F101" s="357"/>
      <c r="G101" s="358"/>
      <c r="H101" s="158" t="str">
        <f>IF('SOLICITUD INSCRIPCIÓN'!I102="","",'SOLICITUD INSCRIPCIÓN'!I102)</f>
        <v/>
      </c>
      <c r="I101" s="159" t="str">
        <f>IF('SOLICITUD INSCRIPCIÓN'!H102="","",'SOLICITUD INSCRIPCIÓN'!H102)</f>
        <v/>
      </c>
    </row>
    <row r="102" spans="1:9">
      <c r="A102" s="157" t="str">
        <f>IF('SOLICITUD INSCRIPCIÓN'!A103="","",'SOLICITUD INSCRIPCIÓN'!A103)</f>
        <v/>
      </c>
      <c r="B102" s="158" t="str">
        <f>IF('SOLICITUD INSCRIPCIÓN'!B103="","",'SOLICITUD INSCRIPCIÓN'!B103)</f>
        <v/>
      </c>
      <c r="C102" s="158" t="str">
        <f>IF('SOLICITUD INSCRIPCIÓN'!C103="","",'SOLICITUD INSCRIPCIÓN'!C103)</f>
        <v/>
      </c>
      <c r="D102" s="158" t="str">
        <f>IF('SOLICITUD INSCRIPCIÓN'!F103="","",'SOLICITUD INSCRIPCIÓN'!F103)</f>
        <v/>
      </c>
      <c r="E102" s="356" t="str">
        <f>IF('SOLICITUD INSCRIPCIÓN'!G103="","",'SOLICITUD INSCRIPCIÓN'!G103)</f>
        <v/>
      </c>
      <c r="F102" s="357"/>
      <c r="G102" s="358"/>
      <c r="H102" s="158" t="str">
        <f>IF('SOLICITUD INSCRIPCIÓN'!I103="","",'SOLICITUD INSCRIPCIÓN'!I103)</f>
        <v/>
      </c>
      <c r="I102" s="159" t="str">
        <f>IF('SOLICITUD INSCRIPCIÓN'!H103="","",'SOLICITUD INSCRIPCIÓN'!H103)</f>
        <v/>
      </c>
    </row>
    <row r="103" spans="1:9">
      <c r="A103" s="157" t="str">
        <f>IF('SOLICITUD INSCRIPCIÓN'!A104="","",'SOLICITUD INSCRIPCIÓN'!A104)</f>
        <v/>
      </c>
      <c r="B103" s="158" t="str">
        <f>IF('SOLICITUD INSCRIPCIÓN'!B104="","",'SOLICITUD INSCRIPCIÓN'!B104)</f>
        <v/>
      </c>
      <c r="C103" s="158" t="str">
        <f>IF('SOLICITUD INSCRIPCIÓN'!C104="","",'SOLICITUD INSCRIPCIÓN'!C104)</f>
        <v/>
      </c>
      <c r="D103" s="158" t="str">
        <f>IF('SOLICITUD INSCRIPCIÓN'!F104="","",'SOLICITUD INSCRIPCIÓN'!F104)</f>
        <v/>
      </c>
      <c r="E103" s="356" t="str">
        <f>IF('SOLICITUD INSCRIPCIÓN'!G104="","",'SOLICITUD INSCRIPCIÓN'!G104)</f>
        <v/>
      </c>
      <c r="F103" s="357"/>
      <c r="G103" s="358"/>
      <c r="H103" s="158" t="str">
        <f>IF('SOLICITUD INSCRIPCIÓN'!I104="","",'SOLICITUD INSCRIPCIÓN'!I104)</f>
        <v/>
      </c>
      <c r="I103" s="159" t="str">
        <f>IF('SOLICITUD INSCRIPCIÓN'!H104="","",'SOLICITUD INSCRIPCIÓN'!H104)</f>
        <v/>
      </c>
    </row>
    <row r="104" spans="1:9">
      <c r="A104" s="157" t="str">
        <f>IF('SOLICITUD INSCRIPCIÓN'!A105="","",'SOLICITUD INSCRIPCIÓN'!A105)</f>
        <v/>
      </c>
      <c r="B104" s="158" t="str">
        <f>IF('SOLICITUD INSCRIPCIÓN'!B105="","",'SOLICITUD INSCRIPCIÓN'!B105)</f>
        <v/>
      </c>
      <c r="C104" s="158" t="str">
        <f>IF('SOLICITUD INSCRIPCIÓN'!C105="","",'SOLICITUD INSCRIPCIÓN'!C105)</f>
        <v/>
      </c>
      <c r="D104" s="158" t="str">
        <f>IF('SOLICITUD INSCRIPCIÓN'!F105="","",'SOLICITUD INSCRIPCIÓN'!F105)</f>
        <v/>
      </c>
      <c r="E104" s="356" t="str">
        <f>IF('SOLICITUD INSCRIPCIÓN'!G105="","",'SOLICITUD INSCRIPCIÓN'!G105)</f>
        <v/>
      </c>
      <c r="F104" s="357"/>
      <c r="G104" s="358"/>
      <c r="H104" s="158" t="str">
        <f>IF('SOLICITUD INSCRIPCIÓN'!I105="","",'SOLICITUD INSCRIPCIÓN'!I105)</f>
        <v/>
      </c>
      <c r="I104" s="159" t="str">
        <f>IF('SOLICITUD INSCRIPCIÓN'!H105="","",'SOLICITUD INSCRIPCIÓN'!H105)</f>
        <v/>
      </c>
    </row>
    <row r="105" spans="1:9">
      <c r="A105" s="157" t="str">
        <f>IF('SOLICITUD INSCRIPCIÓN'!A106="","",'SOLICITUD INSCRIPCIÓN'!A106)</f>
        <v/>
      </c>
      <c r="B105" s="158" t="str">
        <f>IF('SOLICITUD INSCRIPCIÓN'!B106="","",'SOLICITUD INSCRIPCIÓN'!B106)</f>
        <v/>
      </c>
      <c r="C105" s="158" t="str">
        <f>IF('SOLICITUD INSCRIPCIÓN'!C106="","",'SOLICITUD INSCRIPCIÓN'!C106)</f>
        <v/>
      </c>
      <c r="D105" s="158" t="str">
        <f>IF('SOLICITUD INSCRIPCIÓN'!F106="","",'SOLICITUD INSCRIPCIÓN'!F106)</f>
        <v/>
      </c>
      <c r="E105" s="356" t="str">
        <f>IF('SOLICITUD INSCRIPCIÓN'!G106="","",'SOLICITUD INSCRIPCIÓN'!G106)</f>
        <v/>
      </c>
      <c r="F105" s="357"/>
      <c r="G105" s="358"/>
      <c r="H105" s="158" t="str">
        <f>IF('SOLICITUD INSCRIPCIÓN'!I106="","",'SOLICITUD INSCRIPCIÓN'!I106)</f>
        <v/>
      </c>
      <c r="I105" s="159" t="str">
        <f>IF('SOLICITUD INSCRIPCIÓN'!H106="","",'SOLICITUD INSCRIPCIÓN'!H106)</f>
        <v/>
      </c>
    </row>
    <row r="106" spans="1:9">
      <c r="A106" s="157" t="str">
        <f>IF('SOLICITUD INSCRIPCIÓN'!A107="","",'SOLICITUD INSCRIPCIÓN'!A107)</f>
        <v/>
      </c>
      <c r="B106" s="158" t="str">
        <f>IF('SOLICITUD INSCRIPCIÓN'!B107="","",'SOLICITUD INSCRIPCIÓN'!B107)</f>
        <v/>
      </c>
      <c r="C106" s="158" t="str">
        <f>IF('SOLICITUD INSCRIPCIÓN'!C107="","",'SOLICITUD INSCRIPCIÓN'!C107)</f>
        <v/>
      </c>
      <c r="D106" s="158" t="str">
        <f>IF('SOLICITUD INSCRIPCIÓN'!F107="","",'SOLICITUD INSCRIPCIÓN'!F107)</f>
        <v/>
      </c>
      <c r="E106" s="356" t="str">
        <f>IF('SOLICITUD INSCRIPCIÓN'!G107="","",'SOLICITUD INSCRIPCIÓN'!G107)</f>
        <v/>
      </c>
      <c r="F106" s="357"/>
      <c r="G106" s="358"/>
      <c r="H106" s="158" t="str">
        <f>IF('SOLICITUD INSCRIPCIÓN'!I107="","",'SOLICITUD INSCRIPCIÓN'!I107)</f>
        <v/>
      </c>
      <c r="I106" s="159" t="str">
        <f>IF('SOLICITUD INSCRIPCIÓN'!H107="","",'SOLICITUD INSCRIPCIÓN'!H107)</f>
        <v/>
      </c>
    </row>
    <row r="107" spans="1:9">
      <c r="A107" s="157" t="str">
        <f>IF('SOLICITUD INSCRIPCIÓN'!A108="","",'SOLICITUD INSCRIPCIÓN'!A108)</f>
        <v/>
      </c>
      <c r="B107" s="158" t="str">
        <f>IF('SOLICITUD INSCRIPCIÓN'!B108="","",'SOLICITUD INSCRIPCIÓN'!B108)</f>
        <v/>
      </c>
      <c r="C107" s="158" t="str">
        <f>IF('SOLICITUD INSCRIPCIÓN'!C108="","",'SOLICITUD INSCRIPCIÓN'!C108)</f>
        <v/>
      </c>
      <c r="D107" s="158" t="str">
        <f>IF('SOLICITUD INSCRIPCIÓN'!F108="","",'SOLICITUD INSCRIPCIÓN'!F108)</f>
        <v/>
      </c>
      <c r="E107" s="356" t="str">
        <f>IF('SOLICITUD INSCRIPCIÓN'!G108="","",'SOLICITUD INSCRIPCIÓN'!G108)</f>
        <v/>
      </c>
      <c r="F107" s="357"/>
      <c r="G107" s="358"/>
      <c r="H107" s="158" t="str">
        <f>IF('SOLICITUD INSCRIPCIÓN'!I108="","",'SOLICITUD INSCRIPCIÓN'!I108)</f>
        <v/>
      </c>
      <c r="I107" s="159" t="str">
        <f>IF('SOLICITUD INSCRIPCIÓN'!H108="","",'SOLICITUD INSCRIPCIÓN'!H108)</f>
        <v/>
      </c>
    </row>
    <row r="108" spans="1:9">
      <c r="A108" s="157" t="str">
        <f>IF('SOLICITUD INSCRIPCIÓN'!A109="","",'SOLICITUD INSCRIPCIÓN'!A109)</f>
        <v/>
      </c>
      <c r="B108" s="158" t="str">
        <f>IF('SOLICITUD INSCRIPCIÓN'!B109="","",'SOLICITUD INSCRIPCIÓN'!B109)</f>
        <v/>
      </c>
      <c r="C108" s="158" t="str">
        <f>IF('SOLICITUD INSCRIPCIÓN'!C109="","",'SOLICITUD INSCRIPCIÓN'!C109)</f>
        <v/>
      </c>
      <c r="D108" s="158" t="str">
        <f>IF('SOLICITUD INSCRIPCIÓN'!F109="","",'SOLICITUD INSCRIPCIÓN'!F109)</f>
        <v/>
      </c>
      <c r="E108" s="356" t="str">
        <f>IF('SOLICITUD INSCRIPCIÓN'!G109="","",'SOLICITUD INSCRIPCIÓN'!G109)</f>
        <v/>
      </c>
      <c r="F108" s="357"/>
      <c r="G108" s="358"/>
      <c r="H108" s="158" t="str">
        <f>IF('SOLICITUD INSCRIPCIÓN'!I109="","",'SOLICITUD INSCRIPCIÓN'!I109)</f>
        <v/>
      </c>
      <c r="I108" s="159" t="str">
        <f>IF('SOLICITUD INSCRIPCIÓN'!H109="","",'SOLICITUD INSCRIPCIÓN'!H109)</f>
        <v/>
      </c>
    </row>
    <row r="109" spans="1:9">
      <c r="A109" s="157" t="str">
        <f>IF('SOLICITUD INSCRIPCIÓN'!A110="","",'SOLICITUD INSCRIPCIÓN'!A110)</f>
        <v/>
      </c>
      <c r="B109" s="158" t="str">
        <f>IF('SOLICITUD INSCRIPCIÓN'!B110="","",'SOLICITUD INSCRIPCIÓN'!B110)</f>
        <v/>
      </c>
      <c r="C109" s="158" t="str">
        <f>IF('SOLICITUD INSCRIPCIÓN'!C110="","",'SOLICITUD INSCRIPCIÓN'!C110)</f>
        <v/>
      </c>
      <c r="D109" s="158" t="str">
        <f>IF('SOLICITUD INSCRIPCIÓN'!F110="","",'SOLICITUD INSCRIPCIÓN'!F110)</f>
        <v/>
      </c>
      <c r="E109" s="356" t="str">
        <f>IF('SOLICITUD INSCRIPCIÓN'!G110="","",'SOLICITUD INSCRIPCIÓN'!G110)</f>
        <v/>
      </c>
      <c r="F109" s="357"/>
      <c r="G109" s="358"/>
      <c r="H109" s="158" t="str">
        <f>IF('SOLICITUD INSCRIPCIÓN'!I110="","",'SOLICITUD INSCRIPCIÓN'!I110)</f>
        <v/>
      </c>
      <c r="I109" s="159" t="str">
        <f>IF('SOLICITUD INSCRIPCIÓN'!H110="","",'SOLICITUD INSCRIPCIÓN'!H110)</f>
        <v/>
      </c>
    </row>
    <row r="110" spans="1:9">
      <c r="A110" s="157" t="str">
        <f>IF('SOLICITUD INSCRIPCIÓN'!A111="","",'SOLICITUD INSCRIPCIÓN'!A111)</f>
        <v/>
      </c>
      <c r="B110" s="158" t="str">
        <f>IF('SOLICITUD INSCRIPCIÓN'!B111="","",'SOLICITUD INSCRIPCIÓN'!B111)</f>
        <v/>
      </c>
      <c r="C110" s="158" t="str">
        <f>IF('SOLICITUD INSCRIPCIÓN'!C111="","",'SOLICITUD INSCRIPCIÓN'!C111)</f>
        <v/>
      </c>
      <c r="D110" s="158" t="str">
        <f>IF('SOLICITUD INSCRIPCIÓN'!F111="","",'SOLICITUD INSCRIPCIÓN'!F111)</f>
        <v/>
      </c>
      <c r="E110" s="356" t="str">
        <f>IF('SOLICITUD INSCRIPCIÓN'!G111="","",'SOLICITUD INSCRIPCIÓN'!G111)</f>
        <v/>
      </c>
      <c r="F110" s="357"/>
      <c r="G110" s="358"/>
      <c r="H110" s="158" t="str">
        <f>IF('SOLICITUD INSCRIPCIÓN'!I111="","",'SOLICITUD INSCRIPCIÓN'!I111)</f>
        <v/>
      </c>
      <c r="I110" s="159" t="str">
        <f>IF('SOLICITUD INSCRIPCIÓN'!H111="","",'SOLICITUD INSCRIPCIÓN'!H111)</f>
        <v/>
      </c>
    </row>
    <row r="111" spans="1:9">
      <c r="A111" s="157" t="str">
        <f>IF('SOLICITUD INSCRIPCIÓN'!A112="","",'SOLICITUD INSCRIPCIÓN'!A112)</f>
        <v/>
      </c>
      <c r="B111" s="158" t="str">
        <f>IF('SOLICITUD INSCRIPCIÓN'!B112="","",'SOLICITUD INSCRIPCIÓN'!B112)</f>
        <v/>
      </c>
      <c r="C111" s="158" t="str">
        <f>IF('SOLICITUD INSCRIPCIÓN'!C112="","",'SOLICITUD INSCRIPCIÓN'!C112)</f>
        <v/>
      </c>
      <c r="D111" s="158" t="str">
        <f>IF('SOLICITUD INSCRIPCIÓN'!F112="","",'SOLICITUD INSCRIPCIÓN'!F112)</f>
        <v/>
      </c>
      <c r="E111" s="356" t="str">
        <f>IF('SOLICITUD INSCRIPCIÓN'!G112="","",'SOLICITUD INSCRIPCIÓN'!G112)</f>
        <v/>
      </c>
      <c r="F111" s="357"/>
      <c r="G111" s="358"/>
      <c r="H111" s="158" t="str">
        <f>IF('SOLICITUD INSCRIPCIÓN'!I112="","",'SOLICITUD INSCRIPCIÓN'!I112)</f>
        <v/>
      </c>
      <c r="I111" s="159" t="str">
        <f>IF('SOLICITUD INSCRIPCIÓN'!H112="","",'SOLICITUD INSCRIPCIÓN'!H112)</f>
        <v/>
      </c>
    </row>
    <row r="112" spans="1:9">
      <c r="A112" s="157" t="str">
        <f>IF('SOLICITUD INSCRIPCIÓN'!A113="","",'SOLICITUD INSCRIPCIÓN'!A113)</f>
        <v/>
      </c>
      <c r="B112" s="158" t="str">
        <f>IF('SOLICITUD INSCRIPCIÓN'!B113="","",'SOLICITUD INSCRIPCIÓN'!B113)</f>
        <v/>
      </c>
      <c r="C112" s="158" t="str">
        <f>IF('SOLICITUD INSCRIPCIÓN'!C113="","",'SOLICITUD INSCRIPCIÓN'!C113)</f>
        <v/>
      </c>
      <c r="D112" s="158" t="str">
        <f>IF('SOLICITUD INSCRIPCIÓN'!F113="","",'SOLICITUD INSCRIPCIÓN'!F113)</f>
        <v/>
      </c>
      <c r="E112" s="356" t="str">
        <f>IF('SOLICITUD INSCRIPCIÓN'!G113="","",'SOLICITUD INSCRIPCIÓN'!G113)</f>
        <v/>
      </c>
      <c r="F112" s="357"/>
      <c r="G112" s="358"/>
      <c r="H112" s="158" t="str">
        <f>IF('SOLICITUD INSCRIPCIÓN'!I113="","",'SOLICITUD INSCRIPCIÓN'!I113)</f>
        <v/>
      </c>
      <c r="I112" s="159" t="str">
        <f>IF('SOLICITUD INSCRIPCIÓN'!H113="","",'SOLICITUD INSCRIPCIÓN'!H113)</f>
        <v/>
      </c>
    </row>
    <row r="113" spans="1:9">
      <c r="A113" s="157" t="str">
        <f>IF('SOLICITUD INSCRIPCIÓN'!A114="","",'SOLICITUD INSCRIPCIÓN'!A114)</f>
        <v/>
      </c>
      <c r="B113" s="158" t="str">
        <f>IF('SOLICITUD INSCRIPCIÓN'!B114="","",'SOLICITUD INSCRIPCIÓN'!B114)</f>
        <v/>
      </c>
      <c r="C113" s="158" t="str">
        <f>IF('SOLICITUD INSCRIPCIÓN'!C114="","",'SOLICITUD INSCRIPCIÓN'!C114)</f>
        <v/>
      </c>
      <c r="D113" s="158" t="str">
        <f>IF('SOLICITUD INSCRIPCIÓN'!F114="","",'SOLICITUD INSCRIPCIÓN'!F114)</f>
        <v/>
      </c>
      <c r="E113" s="356" t="str">
        <f>IF('SOLICITUD INSCRIPCIÓN'!G114="","",'SOLICITUD INSCRIPCIÓN'!G114)</f>
        <v/>
      </c>
      <c r="F113" s="357"/>
      <c r="G113" s="358"/>
      <c r="H113" s="158" t="str">
        <f>IF('SOLICITUD INSCRIPCIÓN'!I114="","",'SOLICITUD INSCRIPCIÓN'!I114)</f>
        <v/>
      </c>
      <c r="I113" s="159" t="str">
        <f>IF('SOLICITUD INSCRIPCIÓN'!H114="","",'SOLICITUD INSCRIPCIÓN'!H114)</f>
        <v/>
      </c>
    </row>
    <row r="114" spans="1:9">
      <c r="A114" s="157" t="str">
        <f>IF('SOLICITUD INSCRIPCIÓN'!A115="","",'SOLICITUD INSCRIPCIÓN'!A115)</f>
        <v/>
      </c>
      <c r="B114" s="158" t="str">
        <f>IF('SOLICITUD INSCRIPCIÓN'!B115="","",'SOLICITUD INSCRIPCIÓN'!B115)</f>
        <v/>
      </c>
      <c r="C114" s="158" t="str">
        <f>IF('SOLICITUD INSCRIPCIÓN'!C115="","",'SOLICITUD INSCRIPCIÓN'!C115)</f>
        <v/>
      </c>
      <c r="D114" s="158" t="str">
        <f>IF('SOLICITUD INSCRIPCIÓN'!F115="","",'SOLICITUD INSCRIPCIÓN'!F115)</f>
        <v/>
      </c>
      <c r="E114" s="356" t="str">
        <f>IF('SOLICITUD INSCRIPCIÓN'!G115="","",'SOLICITUD INSCRIPCIÓN'!G115)</f>
        <v/>
      </c>
      <c r="F114" s="357"/>
      <c r="G114" s="358"/>
      <c r="H114" s="158" t="str">
        <f>IF('SOLICITUD INSCRIPCIÓN'!I115="","",'SOLICITUD INSCRIPCIÓN'!I115)</f>
        <v/>
      </c>
      <c r="I114" s="159" t="str">
        <f>IF('SOLICITUD INSCRIPCIÓN'!H115="","",'SOLICITUD INSCRIPCIÓN'!H115)</f>
        <v/>
      </c>
    </row>
    <row r="115" spans="1:9">
      <c r="A115" s="157" t="str">
        <f>IF('SOLICITUD INSCRIPCIÓN'!A116="","",'SOLICITUD INSCRIPCIÓN'!A116)</f>
        <v/>
      </c>
      <c r="B115" s="158" t="str">
        <f>IF('SOLICITUD INSCRIPCIÓN'!B116="","",'SOLICITUD INSCRIPCIÓN'!B116)</f>
        <v/>
      </c>
      <c r="C115" s="158" t="str">
        <f>IF('SOLICITUD INSCRIPCIÓN'!C116="","",'SOLICITUD INSCRIPCIÓN'!C116)</f>
        <v/>
      </c>
      <c r="D115" s="158" t="str">
        <f>IF('SOLICITUD INSCRIPCIÓN'!F116="","",'SOLICITUD INSCRIPCIÓN'!F116)</f>
        <v/>
      </c>
      <c r="E115" s="356" t="str">
        <f>IF('SOLICITUD INSCRIPCIÓN'!G116="","",'SOLICITUD INSCRIPCIÓN'!G116)</f>
        <v/>
      </c>
      <c r="F115" s="357"/>
      <c r="G115" s="358"/>
      <c r="H115" s="158" t="str">
        <f>IF('SOLICITUD INSCRIPCIÓN'!I116="","",'SOLICITUD INSCRIPCIÓN'!I116)</f>
        <v/>
      </c>
      <c r="I115" s="159" t="str">
        <f>IF('SOLICITUD INSCRIPCIÓN'!H116="","",'SOLICITUD INSCRIPCIÓN'!H116)</f>
        <v/>
      </c>
    </row>
    <row r="116" spans="1:9">
      <c r="A116" s="157" t="str">
        <f>IF('SOLICITUD INSCRIPCIÓN'!A117="","",'SOLICITUD INSCRIPCIÓN'!A117)</f>
        <v/>
      </c>
      <c r="B116" s="158" t="str">
        <f>IF('SOLICITUD INSCRIPCIÓN'!B117="","",'SOLICITUD INSCRIPCIÓN'!B117)</f>
        <v/>
      </c>
      <c r="C116" s="158" t="str">
        <f>IF('SOLICITUD INSCRIPCIÓN'!C117="","",'SOLICITUD INSCRIPCIÓN'!C117)</f>
        <v/>
      </c>
      <c r="D116" s="158" t="str">
        <f>IF('SOLICITUD INSCRIPCIÓN'!F117="","",'SOLICITUD INSCRIPCIÓN'!F117)</f>
        <v/>
      </c>
      <c r="E116" s="356" t="str">
        <f>IF('SOLICITUD INSCRIPCIÓN'!G117="","",'SOLICITUD INSCRIPCIÓN'!G117)</f>
        <v/>
      </c>
      <c r="F116" s="357"/>
      <c r="G116" s="358"/>
      <c r="H116" s="158" t="str">
        <f>IF('SOLICITUD INSCRIPCIÓN'!I117="","",'SOLICITUD INSCRIPCIÓN'!I117)</f>
        <v/>
      </c>
      <c r="I116" s="159" t="str">
        <f>IF('SOLICITUD INSCRIPCIÓN'!H117="","",'SOLICITUD INSCRIPCIÓN'!H117)</f>
        <v/>
      </c>
    </row>
    <row r="117" spans="1:9">
      <c r="A117" s="157" t="str">
        <f>IF('SOLICITUD INSCRIPCIÓN'!A118="","",'SOLICITUD INSCRIPCIÓN'!A118)</f>
        <v/>
      </c>
      <c r="B117" s="158" t="str">
        <f>IF('SOLICITUD INSCRIPCIÓN'!B118="","",'SOLICITUD INSCRIPCIÓN'!B118)</f>
        <v/>
      </c>
      <c r="C117" s="158" t="str">
        <f>IF('SOLICITUD INSCRIPCIÓN'!C118="","",'SOLICITUD INSCRIPCIÓN'!C118)</f>
        <v/>
      </c>
      <c r="D117" s="158" t="str">
        <f>IF('SOLICITUD INSCRIPCIÓN'!F118="","",'SOLICITUD INSCRIPCIÓN'!F118)</f>
        <v/>
      </c>
      <c r="E117" s="356" t="str">
        <f>IF('SOLICITUD INSCRIPCIÓN'!G118="","",'SOLICITUD INSCRIPCIÓN'!G118)</f>
        <v/>
      </c>
      <c r="F117" s="357"/>
      <c r="G117" s="358"/>
      <c r="H117" s="158" t="str">
        <f>IF('SOLICITUD INSCRIPCIÓN'!I118="","",'SOLICITUD INSCRIPCIÓN'!I118)</f>
        <v/>
      </c>
      <c r="I117" s="159" t="str">
        <f>IF('SOLICITUD INSCRIPCIÓN'!H118="","",'SOLICITUD INSCRIPCIÓN'!H118)</f>
        <v/>
      </c>
    </row>
    <row r="118" spans="1:9">
      <c r="A118" s="157" t="str">
        <f>IF('SOLICITUD INSCRIPCIÓN'!A119="","",'SOLICITUD INSCRIPCIÓN'!A119)</f>
        <v/>
      </c>
      <c r="B118" s="158" t="str">
        <f>IF('SOLICITUD INSCRIPCIÓN'!B119="","",'SOLICITUD INSCRIPCIÓN'!B119)</f>
        <v/>
      </c>
      <c r="C118" s="158" t="str">
        <f>IF('SOLICITUD INSCRIPCIÓN'!C119="","",'SOLICITUD INSCRIPCIÓN'!C119)</f>
        <v/>
      </c>
      <c r="D118" s="158" t="str">
        <f>IF('SOLICITUD INSCRIPCIÓN'!F119="","",'SOLICITUD INSCRIPCIÓN'!F119)</f>
        <v/>
      </c>
      <c r="E118" s="356" t="str">
        <f>IF('SOLICITUD INSCRIPCIÓN'!G119="","",'SOLICITUD INSCRIPCIÓN'!G119)</f>
        <v/>
      </c>
      <c r="F118" s="357"/>
      <c r="G118" s="358"/>
      <c r="H118" s="158" t="str">
        <f>IF('SOLICITUD INSCRIPCIÓN'!I119="","",'SOLICITUD INSCRIPCIÓN'!I119)</f>
        <v/>
      </c>
      <c r="I118" s="159" t="str">
        <f>IF('SOLICITUD INSCRIPCIÓN'!H119="","",'SOLICITUD INSCRIPCIÓN'!H119)</f>
        <v/>
      </c>
    </row>
    <row r="119" spans="1:9">
      <c r="A119" s="157" t="str">
        <f>IF('SOLICITUD INSCRIPCIÓN'!A120="","",'SOLICITUD INSCRIPCIÓN'!A120)</f>
        <v/>
      </c>
      <c r="B119" s="158" t="str">
        <f>IF('SOLICITUD INSCRIPCIÓN'!B120="","",'SOLICITUD INSCRIPCIÓN'!B120)</f>
        <v/>
      </c>
      <c r="C119" s="158" t="str">
        <f>IF('SOLICITUD INSCRIPCIÓN'!C120="","",'SOLICITUD INSCRIPCIÓN'!C120)</f>
        <v/>
      </c>
      <c r="D119" s="158" t="str">
        <f>IF('SOLICITUD INSCRIPCIÓN'!F120="","",'SOLICITUD INSCRIPCIÓN'!F120)</f>
        <v/>
      </c>
      <c r="E119" s="356" t="str">
        <f>IF('SOLICITUD INSCRIPCIÓN'!G120="","",'SOLICITUD INSCRIPCIÓN'!G120)</f>
        <v/>
      </c>
      <c r="F119" s="357"/>
      <c r="G119" s="358"/>
      <c r="H119" s="158" t="str">
        <f>IF('SOLICITUD INSCRIPCIÓN'!I120="","",'SOLICITUD INSCRIPCIÓN'!I120)</f>
        <v/>
      </c>
      <c r="I119" s="159" t="str">
        <f>IF('SOLICITUD INSCRIPCIÓN'!H120="","",'SOLICITUD INSCRIPCIÓN'!H120)</f>
        <v/>
      </c>
    </row>
    <row r="120" spans="1:9">
      <c r="A120" s="157" t="str">
        <f>IF('SOLICITUD INSCRIPCIÓN'!A121="","",'SOLICITUD INSCRIPCIÓN'!A121)</f>
        <v/>
      </c>
      <c r="B120" s="158" t="str">
        <f>IF('SOLICITUD INSCRIPCIÓN'!B121="","",'SOLICITUD INSCRIPCIÓN'!B121)</f>
        <v/>
      </c>
      <c r="C120" s="158" t="str">
        <f>IF('SOLICITUD INSCRIPCIÓN'!C121="","",'SOLICITUD INSCRIPCIÓN'!C121)</f>
        <v/>
      </c>
      <c r="D120" s="158" t="str">
        <f>IF('SOLICITUD INSCRIPCIÓN'!F121="","",'SOLICITUD INSCRIPCIÓN'!F121)</f>
        <v/>
      </c>
      <c r="E120" s="356" t="str">
        <f>IF('SOLICITUD INSCRIPCIÓN'!G121="","",'SOLICITUD INSCRIPCIÓN'!G121)</f>
        <v/>
      </c>
      <c r="F120" s="357"/>
      <c r="G120" s="358"/>
      <c r="H120" s="158" t="str">
        <f>IF('SOLICITUD INSCRIPCIÓN'!I121="","",'SOLICITUD INSCRIPCIÓN'!I121)</f>
        <v/>
      </c>
      <c r="I120" s="159" t="str">
        <f>IF('SOLICITUD INSCRIPCIÓN'!H121="","",'SOLICITUD INSCRIPCIÓN'!H121)</f>
        <v/>
      </c>
    </row>
    <row r="121" spans="1:9">
      <c r="A121" s="157" t="str">
        <f>IF('SOLICITUD INSCRIPCIÓN'!A122="","",'SOLICITUD INSCRIPCIÓN'!A122)</f>
        <v/>
      </c>
      <c r="B121" s="158" t="str">
        <f>IF('SOLICITUD INSCRIPCIÓN'!B122="","",'SOLICITUD INSCRIPCIÓN'!B122)</f>
        <v/>
      </c>
      <c r="C121" s="158" t="str">
        <f>IF('SOLICITUD INSCRIPCIÓN'!C122="","",'SOLICITUD INSCRIPCIÓN'!C122)</f>
        <v/>
      </c>
      <c r="D121" s="158" t="str">
        <f>IF('SOLICITUD INSCRIPCIÓN'!F122="","",'SOLICITUD INSCRIPCIÓN'!F122)</f>
        <v/>
      </c>
      <c r="E121" s="356" t="str">
        <f>IF('SOLICITUD INSCRIPCIÓN'!G122="","",'SOLICITUD INSCRIPCIÓN'!G122)</f>
        <v/>
      </c>
      <c r="F121" s="357"/>
      <c r="G121" s="358"/>
      <c r="H121" s="158" t="str">
        <f>IF('SOLICITUD INSCRIPCIÓN'!I122="","",'SOLICITUD INSCRIPCIÓN'!I122)</f>
        <v/>
      </c>
      <c r="I121" s="159" t="str">
        <f>IF('SOLICITUD INSCRIPCIÓN'!H122="","",'SOLICITUD INSCRIPCIÓN'!H122)</f>
        <v/>
      </c>
    </row>
    <row r="122" spans="1:9">
      <c r="A122" s="157" t="str">
        <f>IF('SOLICITUD INSCRIPCIÓN'!A123="","",'SOLICITUD INSCRIPCIÓN'!A123)</f>
        <v/>
      </c>
      <c r="B122" s="158" t="str">
        <f>IF('SOLICITUD INSCRIPCIÓN'!B123="","",'SOLICITUD INSCRIPCIÓN'!B123)</f>
        <v/>
      </c>
      <c r="C122" s="158" t="str">
        <f>IF('SOLICITUD INSCRIPCIÓN'!C123="","",'SOLICITUD INSCRIPCIÓN'!C123)</f>
        <v/>
      </c>
      <c r="D122" s="158" t="str">
        <f>IF('SOLICITUD INSCRIPCIÓN'!F123="","",'SOLICITUD INSCRIPCIÓN'!F123)</f>
        <v/>
      </c>
      <c r="E122" s="356" t="str">
        <f>IF('SOLICITUD INSCRIPCIÓN'!G123="","",'SOLICITUD INSCRIPCIÓN'!G123)</f>
        <v/>
      </c>
      <c r="F122" s="357"/>
      <c r="G122" s="358"/>
      <c r="H122" s="158" t="str">
        <f>IF('SOLICITUD INSCRIPCIÓN'!I123="","",'SOLICITUD INSCRIPCIÓN'!I123)</f>
        <v/>
      </c>
      <c r="I122" s="159" t="str">
        <f>IF('SOLICITUD INSCRIPCIÓN'!H123="","",'SOLICITUD INSCRIPCIÓN'!H123)</f>
        <v/>
      </c>
    </row>
    <row r="123" spans="1:9">
      <c r="A123" s="157" t="str">
        <f>IF('SOLICITUD INSCRIPCIÓN'!A124="","",'SOLICITUD INSCRIPCIÓN'!A124)</f>
        <v/>
      </c>
      <c r="B123" s="158" t="str">
        <f>IF('SOLICITUD INSCRIPCIÓN'!B124="","",'SOLICITUD INSCRIPCIÓN'!B124)</f>
        <v/>
      </c>
      <c r="C123" s="158" t="str">
        <f>IF('SOLICITUD INSCRIPCIÓN'!C124="","",'SOLICITUD INSCRIPCIÓN'!C124)</f>
        <v/>
      </c>
      <c r="D123" s="158" t="str">
        <f>IF('SOLICITUD INSCRIPCIÓN'!F124="","",'SOLICITUD INSCRIPCIÓN'!F124)</f>
        <v/>
      </c>
      <c r="E123" s="356" t="str">
        <f>IF('SOLICITUD INSCRIPCIÓN'!G124="","",'SOLICITUD INSCRIPCIÓN'!G124)</f>
        <v/>
      </c>
      <c r="F123" s="357"/>
      <c r="G123" s="358"/>
      <c r="H123" s="158" t="str">
        <f>IF('SOLICITUD INSCRIPCIÓN'!I124="","",'SOLICITUD INSCRIPCIÓN'!I124)</f>
        <v/>
      </c>
      <c r="I123" s="159" t="str">
        <f>IF('SOLICITUD INSCRIPCIÓN'!H124="","",'SOLICITUD INSCRIPCIÓN'!H124)</f>
        <v/>
      </c>
    </row>
    <row r="124" spans="1:9">
      <c r="A124" s="157" t="str">
        <f>IF('SOLICITUD INSCRIPCIÓN'!A125="","",'SOLICITUD INSCRIPCIÓN'!A125)</f>
        <v/>
      </c>
      <c r="B124" s="158" t="str">
        <f>IF('SOLICITUD INSCRIPCIÓN'!B125="","",'SOLICITUD INSCRIPCIÓN'!B125)</f>
        <v/>
      </c>
      <c r="C124" s="158" t="str">
        <f>IF('SOLICITUD INSCRIPCIÓN'!C125="","",'SOLICITUD INSCRIPCIÓN'!C125)</f>
        <v/>
      </c>
      <c r="D124" s="158" t="str">
        <f>IF('SOLICITUD INSCRIPCIÓN'!F125="","",'SOLICITUD INSCRIPCIÓN'!F125)</f>
        <v/>
      </c>
      <c r="E124" s="356" t="str">
        <f>IF('SOLICITUD INSCRIPCIÓN'!G125="","",'SOLICITUD INSCRIPCIÓN'!G125)</f>
        <v/>
      </c>
      <c r="F124" s="357"/>
      <c r="G124" s="358"/>
      <c r="H124" s="158" t="str">
        <f>IF('SOLICITUD INSCRIPCIÓN'!I125="","",'SOLICITUD INSCRIPCIÓN'!I125)</f>
        <v/>
      </c>
      <c r="I124" s="159" t="str">
        <f>IF('SOLICITUD INSCRIPCIÓN'!H125="","",'SOLICITUD INSCRIPCIÓN'!H125)</f>
        <v/>
      </c>
    </row>
    <row r="125" spans="1:9">
      <c r="A125" s="157" t="str">
        <f>IF('SOLICITUD INSCRIPCIÓN'!A126="","",'SOLICITUD INSCRIPCIÓN'!A126)</f>
        <v/>
      </c>
      <c r="B125" s="158" t="str">
        <f>IF('SOLICITUD INSCRIPCIÓN'!B126="","",'SOLICITUD INSCRIPCIÓN'!B126)</f>
        <v/>
      </c>
      <c r="C125" s="158" t="str">
        <f>IF('SOLICITUD INSCRIPCIÓN'!C126="","",'SOLICITUD INSCRIPCIÓN'!C126)</f>
        <v/>
      </c>
      <c r="D125" s="158" t="str">
        <f>IF('SOLICITUD INSCRIPCIÓN'!F126="","",'SOLICITUD INSCRIPCIÓN'!F126)</f>
        <v/>
      </c>
      <c r="E125" s="356" t="str">
        <f>IF('SOLICITUD INSCRIPCIÓN'!G126="","",'SOLICITUD INSCRIPCIÓN'!G126)</f>
        <v/>
      </c>
      <c r="F125" s="357"/>
      <c r="G125" s="358"/>
      <c r="H125" s="158" t="str">
        <f>IF('SOLICITUD INSCRIPCIÓN'!I126="","",'SOLICITUD INSCRIPCIÓN'!I126)</f>
        <v/>
      </c>
      <c r="I125" s="159" t="str">
        <f>IF('SOLICITUD INSCRIPCIÓN'!H126="","",'SOLICITUD INSCRIPCIÓN'!H126)</f>
        <v/>
      </c>
    </row>
    <row r="126" spans="1:9">
      <c r="A126" s="157" t="str">
        <f>IF('SOLICITUD INSCRIPCIÓN'!A127="","",'SOLICITUD INSCRIPCIÓN'!A127)</f>
        <v/>
      </c>
      <c r="B126" s="158" t="str">
        <f>IF('SOLICITUD INSCRIPCIÓN'!B127="","",'SOLICITUD INSCRIPCIÓN'!B127)</f>
        <v/>
      </c>
      <c r="C126" s="158" t="str">
        <f>IF('SOLICITUD INSCRIPCIÓN'!C127="","",'SOLICITUD INSCRIPCIÓN'!C127)</f>
        <v/>
      </c>
      <c r="D126" s="158" t="str">
        <f>IF('SOLICITUD INSCRIPCIÓN'!F127="","",'SOLICITUD INSCRIPCIÓN'!F127)</f>
        <v/>
      </c>
      <c r="E126" s="356" t="str">
        <f>IF('SOLICITUD INSCRIPCIÓN'!G127="","",'SOLICITUD INSCRIPCIÓN'!G127)</f>
        <v/>
      </c>
      <c r="F126" s="357"/>
      <c r="G126" s="358"/>
      <c r="H126" s="158" t="str">
        <f>IF('SOLICITUD INSCRIPCIÓN'!I127="","",'SOLICITUD INSCRIPCIÓN'!I127)</f>
        <v/>
      </c>
      <c r="I126" s="159" t="str">
        <f>IF('SOLICITUD INSCRIPCIÓN'!H127="","",'SOLICITUD INSCRIPCIÓN'!H127)</f>
        <v/>
      </c>
    </row>
    <row r="127" spans="1:9">
      <c r="A127" s="157" t="str">
        <f>IF('SOLICITUD INSCRIPCIÓN'!A128="","",'SOLICITUD INSCRIPCIÓN'!A128)</f>
        <v/>
      </c>
      <c r="B127" s="158" t="str">
        <f>IF('SOLICITUD INSCRIPCIÓN'!B128="","",'SOLICITUD INSCRIPCIÓN'!B128)</f>
        <v/>
      </c>
      <c r="C127" s="158" t="str">
        <f>IF('SOLICITUD INSCRIPCIÓN'!C128="","",'SOLICITUD INSCRIPCIÓN'!C128)</f>
        <v/>
      </c>
      <c r="D127" s="158" t="str">
        <f>IF('SOLICITUD INSCRIPCIÓN'!F128="","",'SOLICITUD INSCRIPCIÓN'!F128)</f>
        <v/>
      </c>
      <c r="E127" s="356" t="str">
        <f>IF('SOLICITUD INSCRIPCIÓN'!G128="","",'SOLICITUD INSCRIPCIÓN'!G128)</f>
        <v/>
      </c>
      <c r="F127" s="357"/>
      <c r="G127" s="358"/>
      <c r="H127" s="158" t="str">
        <f>IF('SOLICITUD INSCRIPCIÓN'!I128="","",'SOLICITUD INSCRIPCIÓN'!I128)</f>
        <v/>
      </c>
      <c r="I127" s="159" t="str">
        <f>IF('SOLICITUD INSCRIPCIÓN'!H128="","",'SOLICITUD INSCRIPCIÓN'!H128)</f>
        <v/>
      </c>
    </row>
    <row r="128" spans="1:9">
      <c r="A128" s="157" t="str">
        <f>IF('SOLICITUD INSCRIPCIÓN'!A129="","",'SOLICITUD INSCRIPCIÓN'!A129)</f>
        <v/>
      </c>
      <c r="B128" s="158" t="str">
        <f>IF('SOLICITUD INSCRIPCIÓN'!B129="","",'SOLICITUD INSCRIPCIÓN'!B129)</f>
        <v/>
      </c>
      <c r="C128" s="158" t="str">
        <f>IF('SOLICITUD INSCRIPCIÓN'!C129="","",'SOLICITUD INSCRIPCIÓN'!C129)</f>
        <v/>
      </c>
      <c r="D128" s="158" t="str">
        <f>IF('SOLICITUD INSCRIPCIÓN'!F129="","",'SOLICITUD INSCRIPCIÓN'!F129)</f>
        <v/>
      </c>
      <c r="E128" s="356" t="str">
        <f>IF('SOLICITUD INSCRIPCIÓN'!G129="","",'SOLICITUD INSCRIPCIÓN'!G129)</f>
        <v/>
      </c>
      <c r="F128" s="357"/>
      <c r="G128" s="358"/>
      <c r="H128" s="158" t="str">
        <f>IF('SOLICITUD INSCRIPCIÓN'!I129="","",'SOLICITUD INSCRIPCIÓN'!I129)</f>
        <v/>
      </c>
      <c r="I128" s="159" t="str">
        <f>IF('SOLICITUD INSCRIPCIÓN'!H129="","",'SOLICITUD INSCRIPCIÓN'!H129)</f>
        <v/>
      </c>
    </row>
    <row r="129" spans="1:9">
      <c r="A129" s="157" t="str">
        <f>IF('SOLICITUD INSCRIPCIÓN'!A130="","",'SOLICITUD INSCRIPCIÓN'!A130)</f>
        <v/>
      </c>
      <c r="B129" s="158" t="str">
        <f>IF('SOLICITUD INSCRIPCIÓN'!B130="","",'SOLICITUD INSCRIPCIÓN'!B130)</f>
        <v/>
      </c>
      <c r="C129" s="158" t="str">
        <f>IF('SOLICITUD INSCRIPCIÓN'!C130="","",'SOLICITUD INSCRIPCIÓN'!C130)</f>
        <v/>
      </c>
      <c r="D129" s="158" t="str">
        <f>IF('SOLICITUD INSCRIPCIÓN'!F130="","",'SOLICITUD INSCRIPCIÓN'!F130)</f>
        <v/>
      </c>
      <c r="E129" s="356" t="str">
        <f>IF('SOLICITUD INSCRIPCIÓN'!G130="","",'SOLICITUD INSCRIPCIÓN'!G130)</f>
        <v/>
      </c>
      <c r="F129" s="357"/>
      <c r="G129" s="358"/>
      <c r="H129" s="158" t="str">
        <f>IF('SOLICITUD INSCRIPCIÓN'!I130="","",'SOLICITUD INSCRIPCIÓN'!I130)</f>
        <v/>
      </c>
      <c r="I129" s="159" t="str">
        <f>IF('SOLICITUD INSCRIPCIÓN'!H130="","",'SOLICITUD INSCRIPCIÓN'!H130)</f>
        <v/>
      </c>
    </row>
    <row r="130" spans="1:9">
      <c r="A130" s="157" t="str">
        <f>IF('SOLICITUD INSCRIPCIÓN'!A131="","",'SOLICITUD INSCRIPCIÓN'!A131)</f>
        <v/>
      </c>
      <c r="B130" s="158" t="str">
        <f>IF('SOLICITUD INSCRIPCIÓN'!B131="","",'SOLICITUD INSCRIPCIÓN'!B131)</f>
        <v/>
      </c>
      <c r="C130" s="158" t="str">
        <f>IF('SOLICITUD INSCRIPCIÓN'!C131="","",'SOLICITUD INSCRIPCIÓN'!C131)</f>
        <v/>
      </c>
      <c r="D130" s="158" t="str">
        <f>IF('SOLICITUD INSCRIPCIÓN'!F131="","",'SOLICITUD INSCRIPCIÓN'!F131)</f>
        <v/>
      </c>
      <c r="E130" s="356" t="str">
        <f>IF('SOLICITUD INSCRIPCIÓN'!G131="","",'SOLICITUD INSCRIPCIÓN'!G131)</f>
        <v/>
      </c>
      <c r="F130" s="357"/>
      <c r="G130" s="358"/>
      <c r="H130" s="158" t="str">
        <f>IF('SOLICITUD INSCRIPCIÓN'!I131="","",'SOLICITUD INSCRIPCIÓN'!I131)</f>
        <v/>
      </c>
      <c r="I130" s="159" t="str">
        <f>IF('SOLICITUD INSCRIPCIÓN'!H131="","",'SOLICITUD INSCRIPCIÓN'!H131)</f>
        <v/>
      </c>
    </row>
    <row r="131" spans="1:9">
      <c r="A131" s="157" t="str">
        <f>IF('SOLICITUD INSCRIPCIÓN'!A132="","",'SOLICITUD INSCRIPCIÓN'!A132)</f>
        <v/>
      </c>
      <c r="B131" s="158" t="str">
        <f>IF('SOLICITUD INSCRIPCIÓN'!B132="","",'SOLICITUD INSCRIPCIÓN'!B132)</f>
        <v/>
      </c>
      <c r="C131" s="158" t="str">
        <f>IF('SOLICITUD INSCRIPCIÓN'!C132="","",'SOLICITUD INSCRIPCIÓN'!C132)</f>
        <v/>
      </c>
      <c r="D131" s="158" t="str">
        <f>IF('SOLICITUD INSCRIPCIÓN'!F132="","",'SOLICITUD INSCRIPCIÓN'!F132)</f>
        <v/>
      </c>
      <c r="E131" s="356" t="str">
        <f>IF('SOLICITUD INSCRIPCIÓN'!G132="","",'SOLICITUD INSCRIPCIÓN'!G132)</f>
        <v/>
      </c>
      <c r="F131" s="357"/>
      <c r="G131" s="358"/>
      <c r="H131" s="158" t="str">
        <f>IF('SOLICITUD INSCRIPCIÓN'!I132="","",'SOLICITUD INSCRIPCIÓN'!I132)</f>
        <v/>
      </c>
      <c r="I131" s="159" t="str">
        <f>IF('SOLICITUD INSCRIPCIÓN'!H132="","",'SOLICITUD INSCRIPCIÓN'!H132)</f>
        <v/>
      </c>
    </row>
    <row r="132" spans="1:9">
      <c r="A132" s="157" t="str">
        <f>IF('SOLICITUD INSCRIPCIÓN'!A133="","",'SOLICITUD INSCRIPCIÓN'!A133)</f>
        <v/>
      </c>
      <c r="B132" s="158" t="str">
        <f>IF('SOLICITUD INSCRIPCIÓN'!B133="","",'SOLICITUD INSCRIPCIÓN'!B133)</f>
        <v/>
      </c>
      <c r="C132" s="158" t="str">
        <f>IF('SOLICITUD INSCRIPCIÓN'!C133="","",'SOLICITUD INSCRIPCIÓN'!C133)</f>
        <v/>
      </c>
      <c r="D132" s="158" t="str">
        <f>IF('SOLICITUD INSCRIPCIÓN'!F133="","",'SOLICITUD INSCRIPCIÓN'!F133)</f>
        <v/>
      </c>
      <c r="E132" s="356" t="str">
        <f>IF('SOLICITUD INSCRIPCIÓN'!G133="","",'SOLICITUD INSCRIPCIÓN'!G133)</f>
        <v/>
      </c>
      <c r="F132" s="357"/>
      <c r="G132" s="358"/>
      <c r="H132" s="158" t="str">
        <f>IF('SOLICITUD INSCRIPCIÓN'!I133="","",'SOLICITUD INSCRIPCIÓN'!I133)</f>
        <v/>
      </c>
      <c r="I132" s="159" t="str">
        <f>IF('SOLICITUD INSCRIPCIÓN'!H133="","",'SOLICITUD INSCRIPCIÓN'!H133)</f>
        <v/>
      </c>
    </row>
    <row r="133" spans="1:9">
      <c r="A133" s="157" t="str">
        <f>IF('SOLICITUD INSCRIPCIÓN'!A134="","",'SOLICITUD INSCRIPCIÓN'!A134)</f>
        <v/>
      </c>
      <c r="B133" s="158" t="str">
        <f>IF('SOLICITUD INSCRIPCIÓN'!B134="","",'SOLICITUD INSCRIPCIÓN'!B134)</f>
        <v/>
      </c>
      <c r="C133" s="158" t="str">
        <f>IF('SOLICITUD INSCRIPCIÓN'!C134="","",'SOLICITUD INSCRIPCIÓN'!C134)</f>
        <v/>
      </c>
      <c r="D133" s="158" t="str">
        <f>IF('SOLICITUD INSCRIPCIÓN'!F134="","",'SOLICITUD INSCRIPCIÓN'!F134)</f>
        <v/>
      </c>
      <c r="E133" s="356" t="str">
        <f>IF('SOLICITUD INSCRIPCIÓN'!G134="","",'SOLICITUD INSCRIPCIÓN'!G134)</f>
        <v/>
      </c>
      <c r="F133" s="357"/>
      <c r="G133" s="358"/>
      <c r="H133" s="158" t="str">
        <f>IF('SOLICITUD INSCRIPCIÓN'!I134="","",'SOLICITUD INSCRIPCIÓN'!I134)</f>
        <v/>
      </c>
      <c r="I133" s="159" t="str">
        <f>IF('SOLICITUD INSCRIPCIÓN'!H134="","",'SOLICITUD INSCRIPCIÓN'!H134)</f>
        <v/>
      </c>
    </row>
    <row r="134" spans="1:9">
      <c r="A134" s="157" t="str">
        <f>IF('SOLICITUD INSCRIPCIÓN'!A135="","",'SOLICITUD INSCRIPCIÓN'!A135)</f>
        <v/>
      </c>
      <c r="B134" s="158" t="str">
        <f>IF('SOLICITUD INSCRIPCIÓN'!B135="","",'SOLICITUD INSCRIPCIÓN'!B135)</f>
        <v/>
      </c>
      <c r="C134" s="158" t="str">
        <f>IF('SOLICITUD INSCRIPCIÓN'!C135="","",'SOLICITUD INSCRIPCIÓN'!C135)</f>
        <v/>
      </c>
      <c r="D134" s="158" t="str">
        <f>IF('SOLICITUD INSCRIPCIÓN'!F135="","",'SOLICITUD INSCRIPCIÓN'!F135)</f>
        <v/>
      </c>
      <c r="E134" s="356" t="str">
        <f>IF('SOLICITUD INSCRIPCIÓN'!G135="","",'SOLICITUD INSCRIPCIÓN'!G135)</f>
        <v/>
      </c>
      <c r="F134" s="357"/>
      <c r="G134" s="358"/>
      <c r="H134" s="158" t="str">
        <f>IF('SOLICITUD INSCRIPCIÓN'!I135="","",'SOLICITUD INSCRIPCIÓN'!I135)</f>
        <v/>
      </c>
      <c r="I134" s="159" t="str">
        <f>IF('SOLICITUD INSCRIPCIÓN'!H135="","",'SOLICITUD INSCRIPCIÓN'!H135)</f>
        <v/>
      </c>
    </row>
    <row r="135" spans="1:9">
      <c r="A135" s="157" t="str">
        <f>IF('SOLICITUD INSCRIPCIÓN'!A136="","",'SOLICITUD INSCRIPCIÓN'!A136)</f>
        <v/>
      </c>
      <c r="B135" s="158" t="str">
        <f>IF('SOLICITUD INSCRIPCIÓN'!B136="","",'SOLICITUD INSCRIPCIÓN'!B136)</f>
        <v/>
      </c>
      <c r="C135" s="158" t="str">
        <f>IF('SOLICITUD INSCRIPCIÓN'!C136="","",'SOLICITUD INSCRIPCIÓN'!C136)</f>
        <v/>
      </c>
      <c r="D135" s="158" t="str">
        <f>IF('SOLICITUD INSCRIPCIÓN'!F136="","",'SOLICITUD INSCRIPCIÓN'!F136)</f>
        <v/>
      </c>
      <c r="E135" s="356" t="str">
        <f>IF('SOLICITUD INSCRIPCIÓN'!G136="","",'SOLICITUD INSCRIPCIÓN'!G136)</f>
        <v/>
      </c>
      <c r="F135" s="357"/>
      <c r="G135" s="358"/>
      <c r="H135" s="158" t="str">
        <f>IF('SOLICITUD INSCRIPCIÓN'!I136="","",'SOLICITUD INSCRIPCIÓN'!I136)</f>
        <v/>
      </c>
      <c r="I135" s="159" t="str">
        <f>IF('SOLICITUD INSCRIPCIÓN'!H136="","",'SOLICITUD INSCRIPCIÓN'!H136)</f>
        <v/>
      </c>
    </row>
    <row r="136" spans="1:9">
      <c r="A136" s="157" t="str">
        <f>IF('SOLICITUD INSCRIPCIÓN'!A137="","",'SOLICITUD INSCRIPCIÓN'!A137)</f>
        <v/>
      </c>
      <c r="B136" s="158" t="str">
        <f>IF('SOLICITUD INSCRIPCIÓN'!B137="","",'SOLICITUD INSCRIPCIÓN'!B137)</f>
        <v/>
      </c>
      <c r="C136" s="158" t="str">
        <f>IF('SOLICITUD INSCRIPCIÓN'!C137="","",'SOLICITUD INSCRIPCIÓN'!C137)</f>
        <v/>
      </c>
      <c r="D136" s="158" t="str">
        <f>IF('SOLICITUD INSCRIPCIÓN'!F137="","",'SOLICITUD INSCRIPCIÓN'!F137)</f>
        <v/>
      </c>
      <c r="E136" s="356" t="str">
        <f>IF('SOLICITUD INSCRIPCIÓN'!G137="","",'SOLICITUD INSCRIPCIÓN'!G137)</f>
        <v/>
      </c>
      <c r="F136" s="357"/>
      <c r="G136" s="358"/>
      <c r="H136" s="158" t="str">
        <f>IF('SOLICITUD INSCRIPCIÓN'!I137="","",'SOLICITUD INSCRIPCIÓN'!I137)</f>
        <v/>
      </c>
      <c r="I136" s="159" t="str">
        <f>IF('SOLICITUD INSCRIPCIÓN'!H137="","",'SOLICITUD INSCRIPCIÓN'!H137)</f>
        <v/>
      </c>
    </row>
    <row r="137" spans="1:9">
      <c r="A137" s="157" t="str">
        <f>IF('SOLICITUD INSCRIPCIÓN'!A138="","",'SOLICITUD INSCRIPCIÓN'!A138)</f>
        <v/>
      </c>
      <c r="B137" s="158" t="str">
        <f>IF('SOLICITUD INSCRIPCIÓN'!B138="","",'SOLICITUD INSCRIPCIÓN'!B138)</f>
        <v/>
      </c>
      <c r="C137" s="158" t="str">
        <f>IF('SOLICITUD INSCRIPCIÓN'!C138="","",'SOLICITUD INSCRIPCIÓN'!C138)</f>
        <v/>
      </c>
      <c r="D137" s="158" t="str">
        <f>IF('SOLICITUD INSCRIPCIÓN'!F138="","",'SOLICITUD INSCRIPCIÓN'!F138)</f>
        <v/>
      </c>
      <c r="E137" s="356" t="str">
        <f>IF('SOLICITUD INSCRIPCIÓN'!G138="","",'SOLICITUD INSCRIPCIÓN'!G138)</f>
        <v/>
      </c>
      <c r="F137" s="357"/>
      <c r="G137" s="358"/>
      <c r="H137" s="158" t="str">
        <f>IF('SOLICITUD INSCRIPCIÓN'!I138="","",'SOLICITUD INSCRIPCIÓN'!I138)</f>
        <v/>
      </c>
      <c r="I137" s="159" t="str">
        <f>IF('SOLICITUD INSCRIPCIÓN'!H138="","",'SOLICITUD INSCRIPCIÓN'!H138)</f>
        <v/>
      </c>
    </row>
    <row r="138" spans="1:9">
      <c r="A138" s="157" t="str">
        <f>IF('SOLICITUD INSCRIPCIÓN'!A139="","",'SOLICITUD INSCRIPCIÓN'!A139)</f>
        <v/>
      </c>
      <c r="B138" s="158" t="str">
        <f>IF('SOLICITUD INSCRIPCIÓN'!B139="","",'SOLICITUD INSCRIPCIÓN'!B139)</f>
        <v/>
      </c>
      <c r="C138" s="158" t="str">
        <f>IF('SOLICITUD INSCRIPCIÓN'!C139="","",'SOLICITUD INSCRIPCIÓN'!C139)</f>
        <v/>
      </c>
      <c r="D138" s="158" t="str">
        <f>IF('SOLICITUD INSCRIPCIÓN'!F139="","",'SOLICITUD INSCRIPCIÓN'!F139)</f>
        <v/>
      </c>
      <c r="E138" s="356" t="str">
        <f>IF('SOLICITUD INSCRIPCIÓN'!G139="","",'SOLICITUD INSCRIPCIÓN'!G139)</f>
        <v/>
      </c>
      <c r="F138" s="357"/>
      <c r="G138" s="358"/>
      <c r="H138" s="158" t="str">
        <f>IF('SOLICITUD INSCRIPCIÓN'!I139="","",'SOLICITUD INSCRIPCIÓN'!I139)</f>
        <v/>
      </c>
      <c r="I138" s="159" t="str">
        <f>IF('SOLICITUD INSCRIPCIÓN'!H139="","",'SOLICITUD INSCRIPCIÓN'!H139)</f>
        <v/>
      </c>
    </row>
    <row r="139" spans="1:9">
      <c r="A139" s="157" t="str">
        <f>IF('SOLICITUD INSCRIPCIÓN'!A140="","",'SOLICITUD INSCRIPCIÓN'!A140)</f>
        <v/>
      </c>
      <c r="B139" s="158" t="str">
        <f>IF('SOLICITUD INSCRIPCIÓN'!B140="","",'SOLICITUD INSCRIPCIÓN'!B140)</f>
        <v/>
      </c>
      <c r="C139" s="158" t="str">
        <f>IF('SOLICITUD INSCRIPCIÓN'!C140="","",'SOLICITUD INSCRIPCIÓN'!C140)</f>
        <v/>
      </c>
      <c r="D139" s="158" t="str">
        <f>IF('SOLICITUD INSCRIPCIÓN'!F140="","",'SOLICITUD INSCRIPCIÓN'!F140)</f>
        <v/>
      </c>
      <c r="E139" s="356" t="str">
        <f>IF('SOLICITUD INSCRIPCIÓN'!G140="","",'SOLICITUD INSCRIPCIÓN'!G140)</f>
        <v/>
      </c>
      <c r="F139" s="357"/>
      <c r="G139" s="358"/>
      <c r="H139" s="158" t="str">
        <f>IF('SOLICITUD INSCRIPCIÓN'!I140="","",'SOLICITUD INSCRIPCIÓN'!I140)</f>
        <v/>
      </c>
      <c r="I139" s="159" t="str">
        <f>IF('SOLICITUD INSCRIPCIÓN'!H140="","",'SOLICITUD INSCRIPCIÓN'!H140)</f>
        <v/>
      </c>
    </row>
    <row r="140" spans="1:9">
      <c r="A140" s="157" t="str">
        <f>IF('SOLICITUD INSCRIPCIÓN'!A141="","",'SOLICITUD INSCRIPCIÓN'!A141)</f>
        <v/>
      </c>
      <c r="B140" s="158" t="str">
        <f>IF('SOLICITUD INSCRIPCIÓN'!B141="","",'SOLICITUD INSCRIPCIÓN'!B141)</f>
        <v/>
      </c>
      <c r="C140" s="158" t="str">
        <f>IF('SOLICITUD INSCRIPCIÓN'!C141="","",'SOLICITUD INSCRIPCIÓN'!C141)</f>
        <v/>
      </c>
      <c r="D140" s="158" t="str">
        <f>IF('SOLICITUD INSCRIPCIÓN'!F141="","",'SOLICITUD INSCRIPCIÓN'!F141)</f>
        <v/>
      </c>
      <c r="E140" s="356" t="str">
        <f>IF('SOLICITUD INSCRIPCIÓN'!G141="","",'SOLICITUD INSCRIPCIÓN'!G141)</f>
        <v/>
      </c>
      <c r="F140" s="357"/>
      <c r="G140" s="358"/>
      <c r="H140" s="158" t="str">
        <f>IF('SOLICITUD INSCRIPCIÓN'!I141="","",'SOLICITUD INSCRIPCIÓN'!I141)</f>
        <v/>
      </c>
      <c r="I140" s="159" t="str">
        <f>IF('SOLICITUD INSCRIPCIÓN'!H141="","",'SOLICITUD INSCRIPCIÓN'!H141)</f>
        <v/>
      </c>
    </row>
    <row r="141" spans="1:9">
      <c r="A141" s="157" t="str">
        <f>IF('SOLICITUD INSCRIPCIÓN'!A142="","",'SOLICITUD INSCRIPCIÓN'!A142)</f>
        <v/>
      </c>
      <c r="B141" s="158" t="str">
        <f>IF('SOLICITUD INSCRIPCIÓN'!B142="","",'SOLICITUD INSCRIPCIÓN'!B142)</f>
        <v/>
      </c>
      <c r="C141" s="158" t="str">
        <f>IF('SOLICITUD INSCRIPCIÓN'!C142="","",'SOLICITUD INSCRIPCIÓN'!C142)</f>
        <v/>
      </c>
      <c r="D141" s="158" t="str">
        <f>IF('SOLICITUD INSCRIPCIÓN'!F142="","",'SOLICITUD INSCRIPCIÓN'!F142)</f>
        <v/>
      </c>
      <c r="E141" s="356" t="str">
        <f>IF('SOLICITUD INSCRIPCIÓN'!G142="","",'SOLICITUD INSCRIPCIÓN'!G142)</f>
        <v/>
      </c>
      <c r="F141" s="357"/>
      <c r="G141" s="358"/>
      <c r="H141" s="158" t="str">
        <f>IF('SOLICITUD INSCRIPCIÓN'!I142="","",'SOLICITUD INSCRIPCIÓN'!I142)</f>
        <v/>
      </c>
      <c r="I141" s="159" t="str">
        <f>IF('SOLICITUD INSCRIPCIÓN'!H142="","",'SOLICITUD INSCRIPCIÓN'!H142)</f>
        <v/>
      </c>
    </row>
    <row r="142" spans="1:9">
      <c r="A142" s="157" t="str">
        <f>IF('SOLICITUD INSCRIPCIÓN'!A143="","",'SOLICITUD INSCRIPCIÓN'!A143)</f>
        <v/>
      </c>
      <c r="B142" s="158" t="str">
        <f>IF('SOLICITUD INSCRIPCIÓN'!B143="","",'SOLICITUD INSCRIPCIÓN'!B143)</f>
        <v/>
      </c>
      <c r="C142" s="158" t="str">
        <f>IF('SOLICITUD INSCRIPCIÓN'!C143="","",'SOLICITUD INSCRIPCIÓN'!C143)</f>
        <v/>
      </c>
      <c r="D142" s="158" t="str">
        <f>IF('SOLICITUD INSCRIPCIÓN'!F143="","",'SOLICITUD INSCRIPCIÓN'!F143)</f>
        <v/>
      </c>
      <c r="E142" s="356" t="str">
        <f>IF('SOLICITUD INSCRIPCIÓN'!G143="","",'SOLICITUD INSCRIPCIÓN'!G143)</f>
        <v/>
      </c>
      <c r="F142" s="357"/>
      <c r="G142" s="358"/>
      <c r="H142" s="158" t="str">
        <f>IF('SOLICITUD INSCRIPCIÓN'!I143="","",'SOLICITUD INSCRIPCIÓN'!I143)</f>
        <v/>
      </c>
      <c r="I142" s="159" t="str">
        <f>IF('SOLICITUD INSCRIPCIÓN'!H143="","",'SOLICITUD INSCRIPCIÓN'!H143)</f>
        <v/>
      </c>
    </row>
    <row r="143" spans="1:9">
      <c r="A143" s="157" t="str">
        <f>IF('SOLICITUD INSCRIPCIÓN'!A144="","",'SOLICITUD INSCRIPCIÓN'!A144)</f>
        <v/>
      </c>
      <c r="B143" s="158" t="str">
        <f>IF('SOLICITUD INSCRIPCIÓN'!B144="","",'SOLICITUD INSCRIPCIÓN'!B144)</f>
        <v/>
      </c>
      <c r="C143" s="158" t="str">
        <f>IF('SOLICITUD INSCRIPCIÓN'!C144="","",'SOLICITUD INSCRIPCIÓN'!C144)</f>
        <v/>
      </c>
      <c r="D143" s="158" t="str">
        <f>IF('SOLICITUD INSCRIPCIÓN'!F144="","",'SOLICITUD INSCRIPCIÓN'!F144)</f>
        <v/>
      </c>
      <c r="E143" s="356" t="str">
        <f>IF('SOLICITUD INSCRIPCIÓN'!G144="","",'SOLICITUD INSCRIPCIÓN'!G144)</f>
        <v/>
      </c>
      <c r="F143" s="357"/>
      <c r="G143" s="358"/>
      <c r="H143" s="158" t="str">
        <f>IF('SOLICITUD INSCRIPCIÓN'!I144="","",'SOLICITUD INSCRIPCIÓN'!I144)</f>
        <v/>
      </c>
      <c r="I143" s="159" t="str">
        <f>IF('SOLICITUD INSCRIPCIÓN'!H144="","",'SOLICITUD INSCRIPCIÓN'!H144)</f>
        <v/>
      </c>
    </row>
    <row r="144" spans="1:9">
      <c r="A144" s="157" t="str">
        <f>IF('SOLICITUD INSCRIPCIÓN'!A145="","",'SOLICITUD INSCRIPCIÓN'!A145)</f>
        <v/>
      </c>
      <c r="B144" s="158" t="str">
        <f>IF('SOLICITUD INSCRIPCIÓN'!B145="","",'SOLICITUD INSCRIPCIÓN'!B145)</f>
        <v/>
      </c>
      <c r="C144" s="158" t="str">
        <f>IF('SOLICITUD INSCRIPCIÓN'!C145="","",'SOLICITUD INSCRIPCIÓN'!C145)</f>
        <v/>
      </c>
      <c r="D144" s="158" t="str">
        <f>IF('SOLICITUD INSCRIPCIÓN'!F145="","",'SOLICITUD INSCRIPCIÓN'!F145)</f>
        <v/>
      </c>
      <c r="E144" s="356" t="str">
        <f>IF('SOLICITUD INSCRIPCIÓN'!G145="","",'SOLICITUD INSCRIPCIÓN'!G145)</f>
        <v/>
      </c>
      <c r="F144" s="357"/>
      <c r="G144" s="358"/>
      <c r="H144" s="158" t="str">
        <f>IF('SOLICITUD INSCRIPCIÓN'!I145="","",'SOLICITUD INSCRIPCIÓN'!I145)</f>
        <v/>
      </c>
      <c r="I144" s="159" t="str">
        <f>IF('SOLICITUD INSCRIPCIÓN'!H145="","",'SOLICITUD INSCRIPCIÓN'!H145)</f>
        <v/>
      </c>
    </row>
    <row r="145" spans="1:9">
      <c r="A145" s="157" t="str">
        <f>IF('SOLICITUD INSCRIPCIÓN'!A146="","",'SOLICITUD INSCRIPCIÓN'!A146)</f>
        <v/>
      </c>
      <c r="B145" s="158" t="str">
        <f>IF('SOLICITUD INSCRIPCIÓN'!B146="","",'SOLICITUD INSCRIPCIÓN'!B146)</f>
        <v/>
      </c>
      <c r="C145" s="158" t="str">
        <f>IF('SOLICITUD INSCRIPCIÓN'!C146="","",'SOLICITUD INSCRIPCIÓN'!C146)</f>
        <v/>
      </c>
      <c r="D145" s="158" t="str">
        <f>IF('SOLICITUD INSCRIPCIÓN'!F146="","",'SOLICITUD INSCRIPCIÓN'!F146)</f>
        <v/>
      </c>
      <c r="E145" s="356" t="str">
        <f>IF('SOLICITUD INSCRIPCIÓN'!G146="","",'SOLICITUD INSCRIPCIÓN'!G146)</f>
        <v/>
      </c>
      <c r="F145" s="357"/>
      <c r="G145" s="358"/>
      <c r="H145" s="158" t="str">
        <f>IF('SOLICITUD INSCRIPCIÓN'!I146="","",'SOLICITUD INSCRIPCIÓN'!I146)</f>
        <v/>
      </c>
      <c r="I145" s="159" t="str">
        <f>IF('SOLICITUD INSCRIPCIÓN'!H146="","",'SOLICITUD INSCRIPCIÓN'!H146)</f>
        <v/>
      </c>
    </row>
    <row r="146" spans="1:9">
      <c r="A146" s="157" t="str">
        <f>IF('SOLICITUD INSCRIPCIÓN'!A147="","",'SOLICITUD INSCRIPCIÓN'!A147)</f>
        <v/>
      </c>
      <c r="B146" s="158" t="str">
        <f>IF('SOLICITUD INSCRIPCIÓN'!B147="","",'SOLICITUD INSCRIPCIÓN'!B147)</f>
        <v/>
      </c>
      <c r="C146" s="158" t="str">
        <f>IF('SOLICITUD INSCRIPCIÓN'!C147="","",'SOLICITUD INSCRIPCIÓN'!C147)</f>
        <v/>
      </c>
      <c r="D146" s="158" t="str">
        <f>IF('SOLICITUD INSCRIPCIÓN'!F147="","",'SOLICITUD INSCRIPCIÓN'!F147)</f>
        <v/>
      </c>
      <c r="E146" s="356" t="str">
        <f>IF('SOLICITUD INSCRIPCIÓN'!G147="","",'SOLICITUD INSCRIPCIÓN'!G147)</f>
        <v/>
      </c>
      <c r="F146" s="357"/>
      <c r="G146" s="358"/>
      <c r="H146" s="158" t="str">
        <f>IF('SOLICITUD INSCRIPCIÓN'!I147="","",'SOLICITUD INSCRIPCIÓN'!I147)</f>
        <v/>
      </c>
      <c r="I146" s="159" t="str">
        <f>IF('SOLICITUD INSCRIPCIÓN'!H147="","",'SOLICITUD INSCRIPCIÓN'!H147)</f>
        <v/>
      </c>
    </row>
    <row r="147" spans="1:9">
      <c r="A147" s="157" t="str">
        <f>IF('SOLICITUD INSCRIPCIÓN'!A148="","",'SOLICITUD INSCRIPCIÓN'!A148)</f>
        <v/>
      </c>
      <c r="B147" s="158" t="str">
        <f>IF('SOLICITUD INSCRIPCIÓN'!B148="","",'SOLICITUD INSCRIPCIÓN'!B148)</f>
        <v/>
      </c>
      <c r="C147" s="158" t="str">
        <f>IF('SOLICITUD INSCRIPCIÓN'!C148="","",'SOLICITUD INSCRIPCIÓN'!C148)</f>
        <v/>
      </c>
      <c r="D147" s="158" t="str">
        <f>IF('SOLICITUD INSCRIPCIÓN'!F148="","",'SOLICITUD INSCRIPCIÓN'!F148)</f>
        <v/>
      </c>
      <c r="E147" s="356" t="str">
        <f>IF('SOLICITUD INSCRIPCIÓN'!G148="","",'SOLICITUD INSCRIPCIÓN'!G148)</f>
        <v/>
      </c>
      <c r="F147" s="357"/>
      <c r="G147" s="358"/>
      <c r="H147" s="158" t="str">
        <f>IF('SOLICITUD INSCRIPCIÓN'!I148="","",'SOLICITUD INSCRIPCIÓN'!I148)</f>
        <v/>
      </c>
      <c r="I147" s="159" t="str">
        <f>IF('SOLICITUD INSCRIPCIÓN'!H148="","",'SOLICITUD INSCRIPCIÓN'!H148)</f>
        <v/>
      </c>
    </row>
    <row r="148" spans="1:9">
      <c r="A148" s="157" t="str">
        <f>IF('SOLICITUD INSCRIPCIÓN'!A149="","",'SOLICITUD INSCRIPCIÓN'!A149)</f>
        <v/>
      </c>
      <c r="B148" s="158" t="str">
        <f>IF('SOLICITUD INSCRIPCIÓN'!B149="","",'SOLICITUD INSCRIPCIÓN'!B149)</f>
        <v/>
      </c>
      <c r="C148" s="158" t="str">
        <f>IF('SOLICITUD INSCRIPCIÓN'!C149="","",'SOLICITUD INSCRIPCIÓN'!C149)</f>
        <v/>
      </c>
      <c r="D148" s="158" t="str">
        <f>IF('SOLICITUD INSCRIPCIÓN'!F149="","",'SOLICITUD INSCRIPCIÓN'!F149)</f>
        <v/>
      </c>
      <c r="E148" s="356" t="str">
        <f>IF('SOLICITUD INSCRIPCIÓN'!G149="","",'SOLICITUD INSCRIPCIÓN'!G149)</f>
        <v/>
      </c>
      <c r="F148" s="357"/>
      <c r="G148" s="358"/>
      <c r="H148" s="158" t="str">
        <f>IF('SOLICITUD INSCRIPCIÓN'!I149="","",'SOLICITUD INSCRIPCIÓN'!I149)</f>
        <v/>
      </c>
      <c r="I148" s="159" t="str">
        <f>IF('SOLICITUD INSCRIPCIÓN'!H149="","",'SOLICITUD INSCRIPCIÓN'!H149)</f>
        <v/>
      </c>
    </row>
    <row r="149" spans="1:9">
      <c r="A149" s="157" t="str">
        <f>IF('SOLICITUD INSCRIPCIÓN'!A150="","",'SOLICITUD INSCRIPCIÓN'!A150)</f>
        <v/>
      </c>
      <c r="B149" s="158" t="str">
        <f>IF('SOLICITUD INSCRIPCIÓN'!B150="","",'SOLICITUD INSCRIPCIÓN'!B150)</f>
        <v/>
      </c>
      <c r="C149" s="158" t="str">
        <f>IF('SOLICITUD INSCRIPCIÓN'!C150="","",'SOLICITUD INSCRIPCIÓN'!C150)</f>
        <v/>
      </c>
      <c r="D149" s="158" t="str">
        <f>IF('SOLICITUD INSCRIPCIÓN'!F150="","",'SOLICITUD INSCRIPCIÓN'!F150)</f>
        <v/>
      </c>
      <c r="E149" s="356" t="str">
        <f>IF('SOLICITUD INSCRIPCIÓN'!G150="","",'SOLICITUD INSCRIPCIÓN'!G150)</f>
        <v/>
      </c>
      <c r="F149" s="357"/>
      <c r="G149" s="358"/>
      <c r="H149" s="158" t="str">
        <f>IF('SOLICITUD INSCRIPCIÓN'!I150="","",'SOLICITUD INSCRIPCIÓN'!I150)</f>
        <v/>
      </c>
      <c r="I149" s="159" t="str">
        <f>IF('SOLICITUD INSCRIPCIÓN'!H150="","",'SOLICITUD INSCRIPCIÓN'!H150)</f>
        <v/>
      </c>
    </row>
    <row r="150" spans="1:9">
      <c r="A150" s="157" t="str">
        <f>IF('SOLICITUD INSCRIPCIÓN'!A151="","",'SOLICITUD INSCRIPCIÓN'!A151)</f>
        <v/>
      </c>
      <c r="B150" s="158" t="str">
        <f>IF('SOLICITUD INSCRIPCIÓN'!B151="","",'SOLICITUD INSCRIPCIÓN'!B151)</f>
        <v/>
      </c>
      <c r="C150" s="158" t="str">
        <f>IF('SOLICITUD INSCRIPCIÓN'!C151="","",'SOLICITUD INSCRIPCIÓN'!C151)</f>
        <v/>
      </c>
      <c r="D150" s="158" t="str">
        <f>IF('SOLICITUD INSCRIPCIÓN'!F151="","",'SOLICITUD INSCRIPCIÓN'!F151)</f>
        <v/>
      </c>
      <c r="E150" s="356" t="str">
        <f>IF('SOLICITUD INSCRIPCIÓN'!G151="","",'SOLICITUD INSCRIPCIÓN'!G151)</f>
        <v/>
      </c>
      <c r="F150" s="357"/>
      <c r="G150" s="358"/>
      <c r="H150" s="158" t="str">
        <f>IF('SOLICITUD INSCRIPCIÓN'!I151="","",'SOLICITUD INSCRIPCIÓN'!I151)</f>
        <v/>
      </c>
      <c r="I150" s="159" t="str">
        <f>IF('SOLICITUD INSCRIPCIÓN'!H151="","",'SOLICITUD INSCRIPCIÓN'!H151)</f>
        <v/>
      </c>
    </row>
    <row r="151" spans="1:9">
      <c r="A151" s="157" t="str">
        <f>IF('SOLICITUD INSCRIPCIÓN'!A152="","",'SOLICITUD INSCRIPCIÓN'!A152)</f>
        <v/>
      </c>
      <c r="B151" s="158" t="str">
        <f>IF('SOLICITUD INSCRIPCIÓN'!B152="","",'SOLICITUD INSCRIPCIÓN'!B152)</f>
        <v/>
      </c>
      <c r="C151" s="158" t="str">
        <f>IF('SOLICITUD INSCRIPCIÓN'!C152="","",'SOLICITUD INSCRIPCIÓN'!C152)</f>
        <v/>
      </c>
      <c r="D151" s="158" t="str">
        <f>IF('SOLICITUD INSCRIPCIÓN'!F152="","",'SOLICITUD INSCRIPCIÓN'!F152)</f>
        <v/>
      </c>
      <c r="E151" s="356" t="str">
        <f>IF('SOLICITUD INSCRIPCIÓN'!G152="","",'SOLICITUD INSCRIPCIÓN'!G152)</f>
        <v/>
      </c>
      <c r="F151" s="357"/>
      <c r="G151" s="358"/>
      <c r="H151" s="158" t="str">
        <f>IF('SOLICITUD INSCRIPCIÓN'!I152="","",'SOLICITUD INSCRIPCIÓN'!I152)</f>
        <v/>
      </c>
      <c r="I151" s="159" t="str">
        <f>IF('SOLICITUD INSCRIPCIÓN'!H152="","",'SOLICITUD INSCRIPCIÓN'!H152)</f>
        <v/>
      </c>
    </row>
    <row r="152" spans="1:9">
      <c r="A152" s="157" t="str">
        <f>IF('SOLICITUD INSCRIPCIÓN'!A153="","",'SOLICITUD INSCRIPCIÓN'!A153)</f>
        <v/>
      </c>
      <c r="B152" s="158" t="str">
        <f>IF('SOLICITUD INSCRIPCIÓN'!B153="","",'SOLICITUD INSCRIPCIÓN'!B153)</f>
        <v/>
      </c>
      <c r="C152" s="158" t="str">
        <f>IF('SOLICITUD INSCRIPCIÓN'!C153="","",'SOLICITUD INSCRIPCIÓN'!C153)</f>
        <v/>
      </c>
      <c r="D152" s="158" t="str">
        <f>IF('SOLICITUD INSCRIPCIÓN'!F153="","",'SOLICITUD INSCRIPCIÓN'!F153)</f>
        <v/>
      </c>
      <c r="E152" s="356" t="str">
        <f>IF('SOLICITUD INSCRIPCIÓN'!G153="","",'SOLICITUD INSCRIPCIÓN'!G153)</f>
        <v/>
      </c>
      <c r="F152" s="357"/>
      <c r="G152" s="358"/>
      <c r="H152" s="158" t="str">
        <f>IF('SOLICITUD INSCRIPCIÓN'!I153="","",'SOLICITUD INSCRIPCIÓN'!I153)</f>
        <v/>
      </c>
      <c r="I152" s="159" t="str">
        <f>IF('SOLICITUD INSCRIPCIÓN'!H153="","",'SOLICITUD INSCRIPCIÓN'!H153)</f>
        <v/>
      </c>
    </row>
    <row r="153" spans="1:9">
      <c r="A153" s="157" t="str">
        <f>IF('SOLICITUD INSCRIPCIÓN'!A154="","",'SOLICITUD INSCRIPCIÓN'!A154)</f>
        <v/>
      </c>
      <c r="B153" s="158" t="str">
        <f>IF('SOLICITUD INSCRIPCIÓN'!B154="","",'SOLICITUD INSCRIPCIÓN'!B154)</f>
        <v/>
      </c>
      <c r="C153" s="158" t="str">
        <f>IF('SOLICITUD INSCRIPCIÓN'!C154="","",'SOLICITUD INSCRIPCIÓN'!C154)</f>
        <v/>
      </c>
      <c r="D153" s="158" t="str">
        <f>IF('SOLICITUD INSCRIPCIÓN'!F154="","",'SOLICITUD INSCRIPCIÓN'!F154)</f>
        <v/>
      </c>
      <c r="E153" s="356" t="str">
        <f>IF('SOLICITUD INSCRIPCIÓN'!G154="","",'SOLICITUD INSCRIPCIÓN'!G154)</f>
        <v/>
      </c>
      <c r="F153" s="357"/>
      <c r="G153" s="358"/>
      <c r="H153" s="158" t="str">
        <f>IF('SOLICITUD INSCRIPCIÓN'!I154="","",'SOLICITUD INSCRIPCIÓN'!I154)</f>
        <v/>
      </c>
      <c r="I153" s="159" t="str">
        <f>IF('SOLICITUD INSCRIPCIÓN'!H154="","",'SOLICITUD INSCRIPCIÓN'!H154)</f>
        <v/>
      </c>
    </row>
    <row r="154" spans="1:9">
      <c r="A154" s="157" t="str">
        <f>IF('SOLICITUD INSCRIPCIÓN'!A155="","",'SOLICITUD INSCRIPCIÓN'!A155)</f>
        <v/>
      </c>
      <c r="B154" s="158" t="str">
        <f>IF('SOLICITUD INSCRIPCIÓN'!B155="","",'SOLICITUD INSCRIPCIÓN'!B155)</f>
        <v/>
      </c>
      <c r="C154" s="158" t="str">
        <f>IF('SOLICITUD INSCRIPCIÓN'!C155="","",'SOLICITUD INSCRIPCIÓN'!C155)</f>
        <v/>
      </c>
      <c r="D154" s="158" t="str">
        <f>IF('SOLICITUD INSCRIPCIÓN'!F155="","",'SOLICITUD INSCRIPCIÓN'!F155)</f>
        <v/>
      </c>
      <c r="E154" s="356" t="str">
        <f>IF('SOLICITUD INSCRIPCIÓN'!G155="","",'SOLICITUD INSCRIPCIÓN'!G155)</f>
        <v/>
      </c>
      <c r="F154" s="357"/>
      <c r="G154" s="358"/>
      <c r="H154" s="158" t="str">
        <f>IF('SOLICITUD INSCRIPCIÓN'!I155="","",'SOLICITUD INSCRIPCIÓN'!I155)</f>
        <v/>
      </c>
      <c r="I154" s="159" t="str">
        <f>IF('SOLICITUD INSCRIPCIÓN'!H155="","",'SOLICITUD INSCRIPCIÓN'!H155)</f>
        <v/>
      </c>
    </row>
    <row r="155" spans="1:9">
      <c r="A155" s="157" t="str">
        <f>IF('SOLICITUD INSCRIPCIÓN'!A156="","",'SOLICITUD INSCRIPCIÓN'!A156)</f>
        <v/>
      </c>
      <c r="B155" s="158" t="str">
        <f>IF('SOLICITUD INSCRIPCIÓN'!B156="","",'SOLICITUD INSCRIPCIÓN'!B156)</f>
        <v/>
      </c>
      <c r="C155" s="158" t="str">
        <f>IF('SOLICITUD INSCRIPCIÓN'!C156="","",'SOLICITUD INSCRIPCIÓN'!C156)</f>
        <v/>
      </c>
      <c r="D155" s="158" t="str">
        <f>IF('SOLICITUD INSCRIPCIÓN'!F156="","",'SOLICITUD INSCRIPCIÓN'!F156)</f>
        <v/>
      </c>
      <c r="E155" s="356" t="str">
        <f>IF('SOLICITUD INSCRIPCIÓN'!G156="","",'SOLICITUD INSCRIPCIÓN'!G156)</f>
        <v/>
      </c>
      <c r="F155" s="357"/>
      <c r="G155" s="358"/>
      <c r="H155" s="158" t="str">
        <f>IF('SOLICITUD INSCRIPCIÓN'!I156="","",'SOLICITUD INSCRIPCIÓN'!I156)</f>
        <v/>
      </c>
      <c r="I155" s="159" t="str">
        <f>IF('SOLICITUD INSCRIPCIÓN'!H156="","",'SOLICITUD INSCRIPCIÓN'!H156)</f>
        <v/>
      </c>
    </row>
    <row r="156" spans="1:9">
      <c r="A156" s="157" t="str">
        <f>IF('SOLICITUD INSCRIPCIÓN'!A157="","",'SOLICITUD INSCRIPCIÓN'!A157)</f>
        <v/>
      </c>
      <c r="B156" s="158" t="str">
        <f>IF('SOLICITUD INSCRIPCIÓN'!B157="","",'SOLICITUD INSCRIPCIÓN'!B157)</f>
        <v/>
      </c>
      <c r="C156" s="158" t="str">
        <f>IF('SOLICITUD INSCRIPCIÓN'!C157="","",'SOLICITUD INSCRIPCIÓN'!C157)</f>
        <v/>
      </c>
      <c r="D156" s="158" t="str">
        <f>IF('SOLICITUD INSCRIPCIÓN'!F157="","",'SOLICITUD INSCRIPCIÓN'!F157)</f>
        <v/>
      </c>
      <c r="E156" s="356" t="str">
        <f>IF('SOLICITUD INSCRIPCIÓN'!G157="","",'SOLICITUD INSCRIPCIÓN'!G157)</f>
        <v/>
      </c>
      <c r="F156" s="357"/>
      <c r="G156" s="358"/>
      <c r="H156" s="158" t="str">
        <f>IF('SOLICITUD INSCRIPCIÓN'!I157="","",'SOLICITUD INSCRIPCIÓN'!I157)</f>
        <v/>
      </c>
      <c r="I156" s="159" t="str">
        <f>IF('SOLICITUD INSCRIPCIÓN'!H157="","",'SOLICITUD INSCRIPCIÓN'!H157)</f>
        <v/>
      </c>
    </row>
    <row r="157" spans="1:9">
      <c r="A157" s="157" t="str">
        <f>IF('SOLICITUD INSCRIPCIÓN'!A158="","",'SOLICITUD INSCRIPCIÓN'!A158)</f>
        <v/>
      </c>
      <c r="B157" s="158" t="str">
        <f>IF('SOLICITUD INSCRIPCIÓN'!B158="","",'SOLICITUD INSCRIPCIÓN'!B158)</f>
        <v/>
      </c>
      <c r="C157" s="158" t="str">
        <f>IF('SOLICITUD INSCRIPCIÓN'!C158="","",'SOLICITUD INSCRIPCIÓN'!C158)</f>
        <v/>
      </c>
      <c r="D157" s="158" t="str">
        <f>IF('SOLICITUD INSCRIPCIÓN'!F158="","",'SOLICITUD INSCRIPCIÓN'!F158)</f>
        <v/>
      </c>
      <c r="E157" s="356" t="str">
        <f>IF('SOLICITUD INSCRIPCIÓN'!G158="","",'SOLICITUD INSCRIPCIÓN'!G158)</f>
        <v/>
      </c>
      <c r="F157" s="357"/>
      <c r="G157" s="358"/>
      <c r="H157" s="158" t="str">
        <f>IF('SOLICITUD INSCRIPCIÓN'!I158="","",'SOLICITUD INSCRIPCIÓN'!I158)</f>
        <v/>
      </c>
      <c r="I157" s="159" t="str">
        <f>IF('SOLICITUD INSCRIPCIÓN'!H158="","",'SOLICITUD INSCRIPCIÓN'!H158)</f>
        <v/>
      </c>
    </row>
    <row r="158" spans="1:9">
      <c r="A158" s="157" t="str">
        <f>IF('SOLICITUD INSCRIPCIÓN'!A159="","",'SOLICITUD INSCRIPCIÓN'!A159)</f>
        <v/>
      </c>
      <c r="B158" s="158" t="str">
        <f>IF('SOLICITUD INSCRIPCIÓN'!B159="","",'SOLICITUD INSCRIPCIÓN'!B159)</f>
        <v/>
      </c>
      <c r="C158" s="158" t="str">
        <f>IF('SOLICITUD INSCRIPCIÓN'!C159="","",'SOLICITUD INSCRIPCIÓN'!C159)</f>
        <v/>
      </c>
      <c r="D158" s="158" t="str">
        <f>IF('SOLICITUD INSCRIPCIÓN'!F159="","",'SOLICITUD INSCRIPCIÓN'!F159)</f>
        <v/>
      </c>
      <c r="E158" s="356" t="str">
        <f>IF('SOLICITUD INSCRIPCIÓN'!G159="","",'SOLICITUD INSCRIPCIÓN'!G159)</f>
        <v/>
      </c>
      <c r="F158" s="357"/>
      <c r="G158" s="358"/>
      <c r="H158" s="158" t="str">
        <f>IF('SOLICITUD INSCRIPCIÓN'!I159="","",'SOLICITUD INSCRIPCIÓN'!I159)</f>
        <v/>
      </c>
      <c r="I158" s="159" t="str">
        <f>IF('SOLICITUD INSCRIPCIÓN'!H159="","",'SOLICITUD INSCRIPCIÓN'!H159)</f>
        <v/>
      </c>
    </row>
    <row r="159" spans="1:9">
      <c r="A159" s="157" t="str">
        <f>IF('SOLICITUD INSCRIPCIÓN'!A160="","",'SOLICITUD INSCRIPCIÓN'!A160)</f>
        <v/>
      </c>
      <c r="B159" s="158" t="str">
        <f>IF('SOLICITUD INSCRIPCIÓN'!B160="","",'SOLICITUD INSCRIPCIÓN'!B160)</f>
        <v/>
      </c>
      <c r="C159" s="158" t="str">
        <f>IF('SOLICITUD INSCRIPCIÓN'!C160="","",'SOLICITUD INSCRIPCIÓN'!C160)</f>
        <v/>
      </c>
      <c r="D159" s="158" t="str">
        <f>IF('SOLICITUD INSCRIPCIÓN'!F160="","",'SOLICITUD INSCRIPCIÓN'!F160)</f>
        <v/>
      </c>
      <c r="E159" s="356" t="str">
        <f>IF('SOLICITUD INSCRIPCIÓN'!G160="","",'SOLICITUD INSCRIPCIÓN'!G160)</f>
        <v/>
      </c>
      <c r="F159" s="357"/>
      <c r="G159" s="358"/>
      <c r="H159" s="158" t="str">
        <f>IF('SOLICITUD INSCRIPCIÓN'!I160="","",'SOLICITUD INSCRIPCIÓN'!I160)</f>
        <v/>
      </c>
      <c r="I159" s="159" t="str">
        <f>IF('SOLICITUD INSCRIPCIÓN'!H160="","",'SOLICITUD INSCRIPCIÓN'!H160)</f>
        <v/>
      </c>
    </row>
    <row r="160" spans="1:9">
      <c r="A160" s="157" t="str">
        <f>IF('SOLICITUD INSCRIPCIÓN'!A161="","",'SOLICITUD INSCRIPCIÓN'!A161)</f>
        <v/>
      </c>
      <c r="B160" s="158" t="str">
        <f>IF('SOLICITUD INSCRIPCIÓN'!B161="","",'SOLICITUD INSCRIPCIÓN'!B161)</f>
        <v/>
      </c>
      <c r="C160" s="158" t="str">
        <f>IF('SOLICITUD INSCRIPCIÓN'!C161="","",'SOLICITUD INSCRIPCIÓN'!C161)</f>
        <v/>
      </c>
      <c r="D160" s="158" t="str">
        <f>IF('SOLICITUD INSCRIPCIÓN'!F161="","",'SOLICITUD INSCRIPCIÓN'!F161)</f>
        <v/>
      </c>
      <c r="E160" s="356" t="str">
        <f>IF('SOLICITUD INSCRIPCIÓN'!G161="","",'SOLICITUD INSCRIPCIÓN'!G161)</f>
        <v/>
      </c>
      <c r="F160" s="357"/>
      <c r="G160" s="358"/>
      <c r="H160" s="158" t="str">
        <f>IF('SOLICITUD INSCRIPCIÓN'!I161="","",'SOLICITUD INSCRIPCIÓN'!I161)</f>
        <v/>
      </c>
      <c r="I160" s="159" t="str">
        <f>IF('SOLICITUD INSCRIPCIÓN'!H161="","",'SOLICITUD INSCRIPCIÓN'!H161)</f>
        <v/>
      </c>
    </row>
    <row r="161" spans="1:9">
      <c r="A161" s="157" t="str">
        <f>IF('SOLICITUD INSCRIPCIÓN'!A162="","",'SOLICITUD INSCRIPCIÓN'!A162)</f>
        <v/>
      </c>
      <c r="B161" s="158" t="str">
        <f>IF('SOLICITUD INSCRIPCIÓN'!B162="","",'SOLICITUD INSCRIPCIÓN'!B162)</f>
        <v/>
      </c>
      <c r="C161" s="158" t="str">
        <f>IF('SOLICITUD INSCRIPCIÓN'!C162="","",'SOLICITUD INSCRIPCIÓN'!C162)</f>
        <v/>
      </c>
      <c r="D161" s="158" t="str">
        <f>IF('SOLICITUD INSCRIPCIÓN'!F162="","",'SOLICITUD INSCRIPCIÓN'!F162)</f>
        <v/>
      </c>
      <c r="E161" s="356" t="str">
        <f>IF('SOLICITUD INSCRIPCIÓN'!G162="","",'SOLICITUD INSCRIPCIÓN'!G162)</f>
        <v/>
      </c>
      <c r="F161" s="357"/>
      <c r="G161" s="358"/>
      <c r="H161" s="158" t="str">
        <f>IF('SOLICITUD INSCRIPCIÓN'!I162="","",'SOLICITUD INSCRIPCIÓN'!I162)</f>
        <v/>
      </c>
      <c r="I161" s="159" t="str">
        <f>IF('SOLICITUD INSCRIPCIÓN'!H162="","",'SOLICITUD INSCRIPCIÓN'!H162)</f>
        <v/>
      </c>
    </row>
    <row r="162" spans="1:9">
      <c r="A162" s="157" t="str">
        <f>IF('SOLICITUD INSCRIPCIÓN'!A163="","",'SOLICITUD INSCRIPCIÓN'!A163)</f>
        <v/>
      </c>
      <c r="B162" s="158" t="str">
        <f>IF('SOLICITUD INSCRIPCIÓN'!B163="","",'SOLICITUD INSCRIPCIÓN'!B163)</f>
        <v/>
      </c>
      <c r="C162" s="158" t="str">
        <f>IF('SOLICITUD INSCRIPCIÓN'!C163="","",'SOLICITUD INSCRIPCIÓN'!C163)</f>
        <v/>
      </c>
      <c r="D162" s="158" t="str">
        <f>IF('SOLICITUD INSCRIPCIÓN'!F163="","",'SOLICITUD INSCRIPCIÓN'!F163)</f>
        <v/>
      </c>
      <c r="E162" s="356" t="str">
        <f>IF('SOLICITUD INSCRIPCIÓN'!G163="","",'SOLICITUD INSCRIPCIÓN'!G163)</f>
        <v/>
      </c>
      <c r="F162" s="357"/>
      <c r="G162" s="358"/>
      <c r="H162" s="158" t="str">
        <f>IF('SOLICITUD INSCRIPCIÓN'!I163="","",'SOLICITUD INSCRIPCIÓN'!I163)</f>
        <v/>
      </c>
      <c r="I162" s="159" t="str">
        <f>IF('SOLICITUD INSCRIPCIÓN'!H163="","",'SOLICITUD INSCRIPCIÓN'!H163)</f>
        <v/>
      </c>
    </row>
    <row r="163" spans="1:9">
      <c r="A163" s="157" t="str">
        <f>IF('SOLICITUD INSCRIPCIÓN'!A164="","",'SOLICITUD INSCRIPCIÓN'!A164)</f>
        <v/>
      </c>
      <c r="B163" s="158" t="str">
        <f>IF('SOLICITUD INSCRIPCIÓN'!B164="","",'SOLICITUD INSCRIPCIÓN'!B164)</f>
        <v/>
      </c>
      <c r="C163" s="158" t="str">
        <f>IF('SOLICITUD INSCRIPCIÓN'!C164="","",'SOLICITUD INSCRIPCIÓN'!C164)</f>
        <v/>
      </c>
      <c r="D163" s="158" t="str">
        <f>IF('SOLICITUD INSCRIPCIÓN'!F164="","",'SOLICITUD INSCRIPCIÓN'!F164)</f>
        <v/>
      </c>
      <c r="E163" s="356" t="str">
        <f>IF('SOLICITUD INSCRIPCIÓN'!G164="","",'SOLICITUD INSCRIPCIÓN'!G164)</f>
        <v/>
      </c>
      <c r="F163" s="357"/>
      <c r="G163" s="358"/>
      <c r="H163" s="158" t="str">
        <f>IF('SOLICITUD INSCRIPCIÓN'!I164="","",'SOLICITUD INSCRIPCIÓN'!I164)</f>
        <v/>
      </c>
      <c r="I163" s="159" t="str">
        <f>IF('SOLICITUD INSCRIPCIÓN'!H164="","",'SOLICITUD INSCRIPCIÓN'!H164)</f>
        <v/>
      </c>
    </row>
    <row r="164" spans="1:9">
      <c r="A164" s="157" t="str">
        <f>IF('SOLICITUD INSCRIPCIÓN'!A165="","",'SOLICITUD INSCRIPCIÓN'!A165)</f>
        <v/>
      </c>
      <c r="B164" s="158" t="str">
        <f>IF('SOLICITUD INSCRIPCIÓN'!B165="","",'SOLICITUD INSCRIPCIÓN'!B165)</f>
        <v/>
      </c>
      <c r="C164" s="158" t="str">
        <f>IF('SOLICITUD INSCRIPCIÓN'!C165="","",'SOLICITUD INSCRIPCIÓN'!C165)</f>
        <v/>
      </c>
      <c r="D164" s="158" t="str">
        <f>IF('SOLICITUD INSCRIPCIÓN'!F165="","",'SOLICITUD INSCRIPCIÓN'!F165)</f>
        <v/>
      </c>
      <c r="E164" s="356" t="str">
        <f>IF('SOLICITUD INSCRIPCIÓN'!G165="","",'SOLICITUD INSCRIPCIÓN'!G165)</f>
        <v/>
      </c>
      <c r="F164" s="357"/>
      <c r="G164" s="358"/>
      <c r="H164" s="158" t="str">
        <f>IF('SOLICITUD INSCRIPCIÓN'!I165="","",'SOLICITUD INSCRIPCIÓN'!I165)</f>
        <v/>
      </c>
      <c r="I164" s="159" t="str">
        <f>IF('SOLICITUD INSCRIPCIÓN'!H165="","",'SOLICITUD INSCRIPCIÓN'!H165)</f>
        <v/>
      </c>
    </row>
    <row r="165" spans="1:9">
      <c r="A165" s="157" t="str">
        <f>IF('SOLICITUD INSCRIPCIÓN'!A166="","",'SOLICITUD INSCRIPCIÓN'!A166)</f>
        <v/>
      </c>
      <c r="B165" s="158" t="str">
        <f>IF('SOLICITUD INSCRIPCIÓN'!B166="","",'SOLICITUD INSCRIPCIÓN'!B166)</f>
        <v/>
      </c>
      <c r="C165" s="158" t="str">
        <f>IF('SOLICITUD INSCRIPCIÓN'!C166="","",'SOLICITUD INSCRIPCIÓN'!C166)</f>
        <v/>
      </c>
      <c r="D165" s="158" t="str">
        <f>IF('SOLICITUD INSCRIPCIÓN'!F166="","",'SOLICITUD INSCRIPCIÓN'!F166)</f>
        <v/>
      </c>
      <c r="E165" s="356" t="str">
        <f>IF('SOLICITUD INSCRIPCIÓN'!G166="","",'SOLICITUD INSCRIPCIÓN'!G166)</f>
        <v/>
      </c>
      <c r="F165" s="357"/>
      <c r="G165" s="358"/>
      <c r="H165" s="158" t="str">
        <f>IF('SOLICITUD INSCRIPCIÓN'!I166="","",'SOLICITUD INSCRIPCIÓN'!I166)</f>
        <v/>
      </c>
      <c r="I165" s="159" t="str">
        <f>IF('SOLICITUD INSCRIPCIÓN'!H166="","",'SOLICITUD INSCRIPCIÓN'!H166)</f>
        <v/>
      </c>
    </row>
    <row r="166" spans="1:9">
      <c r="A166" s="157" t="str">
        <f>IF('SOLICITUD INSCRIPCIÓN'!A167="","",'SOLICITUD INSCRIPCIÓN'!A167)</f>
        <v/>
      </c>
      <c r="B166" s="158" t="str">
        <f>IF('SOLICITUD INSCRIPCIÓN'!B167="","",'SOLICITUD INSCRIPCIÓN'!B167)</f>
        <v/>
      </c>
      <c r="C166" s="158" t="str">
        <f>IF('SOLICITUD INSCRIPCIÓN'!C167="","",'SOLICITUD INSCRIPCIÓN'!C167)</f>
        <v/>
      </c>
      <c r="D166" s="158" t="str">
        <f>IF('SOLICITUD INSCRIPCIÓN'!F167="","",'SOLICITUD INSCRIPCIÓN'!F167)</f>
        <v/>
      </c>
      <c r="E166" s="356" t="str">
        <f>IF('SOLICITUD INSCRIPCIÓN'!G167="","",'SOLICITUD INSCRIPCIÓN'!G167)</f>
        <v/>
      </c>
      <c r="F166" s="357"/>
      <c r="G166" s="358"/>
      <c r="H166" s="158" t="str">
        <f>IF('SOLICITUD INSCRIPCIÓN'!I167="","",'SOLICITUD INSCRIPCIÓN'!I167)</f>
        <v/>
      </c>
      <c r="I166" s="159" t="str">
        <f>IF('SOLICITUD INSCRIPCIÓN'!H167="","",'SOLICITUD INSCRIPCIÓN'!H167)</f>
        <v/>
      </c>
    </row>
    <row r="167" spans="1:9">
      <c r="A167" s="157" t="str">
        <f>IF('SOLICITUD INSCRIPCIÓN'!A168="","",'SOLICITUD INSCRIPCIÓN'!A168)</f>
        <v/>
      </c>
      <c r="B167" s="158" t="str">
        <f>IF('SOLICITUD INSCRIPCIÓN'!B168="","",'SOLICITUD INSCRIPCIÓN'!B168)</f>
        <v/>
      </c>
      <c r="C167" s="158" t="str">
        <f>IF('SOLICITUD INSCRIPCIÓN'!C168="","",'SOLICITUD INSCRIPCIÓN'!C168)</f>
        <v/>
      </c>
      <c r="D167" s="158" t="str">
        <f>IF('SOLICITUD INSCRIPCIÓN'!F168="","",'SOLICITUD INSCRIPCIÓN'!F168)</f>
        <v/>
      </c>
      <c r="E167" s="356" t="str">
        <f>IF('SOLICITUD INSCRIPCIÓN'!G168="","",'SOLICITUD INSCRIPCIÓN'!G168)</f>
        <v/>
      </c>
      <c r="F167" s="357"/>
      <c r="G167" s="358"/>
      <c r="H167" s="158" t="str">
        <f>IF('SOLICITUD INSCRIPCIÓN'!I168="","",'SOLICITUD INSCRIPCIÓN'!I168)</f>
        <v/>
      </c>
      <c r="I167" s="159" t="str">
        <f>IF('SOLICITUD INSCRIPCIÓN'!H168="","",'SOLICITUD INSCRIPCIÓN'!H168)</f>
        <v/>
      </c>
    </row>
    <row r="168" spans="1:9">
      <c r="A168" s="157" t="str">
        <f>IF('SOLICITUD INSCRIPCIÓN'!A169="","",'SOLICITUD INSCRIPCIÓN'!A169)</f>
        <v/>
      </c>
      <c r="B168" s="158" t="str">
        <f>IF('SOLICITUD INSCRIPCIÓN'!B169="","",'SOLICITUD INSCRIPCIÓN'!B169)</f>
        <v/>
      </c>
      <c r="C168" s="158" t="str">
        <f>IF('SOLICITUD INSCRIPCIÓN'!C169="","",'SOLICITUD INSCRIPCIÓN'!C169)</f>
        <v/>
      </c>
      <c r="D168" s="158" t="str">
        <f>IF('SOLICITUD INSCRIPCIÓN'!F169="","",'SOLICITUD INSCRIPCIÓN'!F169)</f>
        <v/>
      </c>
      <c r="E168" s="356" t="str">
        <f>IF('SOLICITUD INSCRIPCIÓN'!G169="","",'SOLICITUD INSCRIPCIÓN'!G169)</f>
        <v/>
      </c>
      <c r="F168" s="357"/>
      <c r="G168" s="358"/>
      <c r="H168" s="158" t="str">
        <f>IF('SOLICITUD INSCRIPCIÓN'!I169="","",'SOLICITUD INSCRIPCIÓN'!I169)</f>
        <v/>
      </c>
      <c r="I168" s="159" t="str">
        <f>IF('SOLICITUD INSCRIPCIÓN'!H169="","",'SOLICITUD INSCRIPCIÓN'!H169)</f>
        <v/>
      </c>
    </row>
    <row r="169" spans="1:9">
      <c r="A169" s="157" t="str">
        <f>IF('SOLICITUD INSCRIPCIÓN'!A170="","",'SOLICITUD INSCRIPCIÓN'!A170)</f>
        <v/>
      </c>
      <c r="B169" s="158" t="str">
        <f>IF('SOLICITUD INSCRIPCIÓN'!B170="","",'SOLICITUD INSCRIPCIÓN'!B170)</f>
        <v/>
      </c>
      <c r="C169" s="158" t="str">
        <f>IF('SOLICITUD INSCRIPCIÓN'!C170="","",'SOLICITUD INSCRIPCIÓN'!C170)</f>
        <v/>
      </c>
      <c r="D169" s="158" t="str">
        <f>IF('SOLICITUD INSCRIPCIÓN'!F170="","",'SOLICITUD INSCRIPCIÓN'!F170)</f>
        <v/>
      </c>
      <c r="E169" s="356" t="str">
        <f>IF('SOLICITUD INSCRIPCIÓN'!G170="","",'SOLICITUD INSCRIPCIÓN'!G170)</f>
        <v/>
      </c>
      <c r="F169" s="357"/>
      <c r="G169" s="358"/>
      <c r="H169" s="158" t="str">
        <f>IF('SOLICITUD INSCRIPCIÓN'!I170="","",'SOLICITUD INSCRIPCIÓN'!I170)</f>
        <v/>
      </c>
      <c r="I169" s="159" t="str">
        <f>IF('SOLICITUD INSCRIPCIÓN'!H170="","",'SOLICITUD INSCRIPCIÓN'!H170)</f>
        <v/>
      </c>
    </row>
    <row r="170" spans="1:9">
      <c r="A170" s="157" t="str">
        <f>IF('SOLICITUD INSCRIPCIÓN'!A171="","",'SOLICITUD INSCRIPCIÓN'!A171)</f>
        <v/>
      </c>
      <c r="B170" s="158" t="str">
        <f>IF('SOLICITUD INSCRIPCIÓN'!B171="","",'SOLICITUD INSCRIPCIÓN'!B171)</f>
        <v/>
      </c>
      <c r="C170" s="158" t="str">
        <f>IF('SOLICITUD INSCRIPCIÓN'!C171="","",'SOLICITUD INSCRIPCIÓN'!C171)</f>
        <v/>
      </c>
      <c r="D170" s="158" t="str">
        <f>IF('SOLICITUD INSCRIPCIÓN'!F171="","",'SOLICITUD INSCRIPCIÓN'!F171)</f>
        <v/>
      </c>
      <c r="E170" s="356" t="str">
        <f>IF('SOLICITUD INSCRIPCIÓN'!G171="","",'SOLICITUD INSCRIPCIÓN'!G171)</f>
        <v/>
      </c>
      <c r="F170" s="357"/>
      <c r="G170" s="358"/>
      <c r="H170" s="158" t="str">
        <f>IF('SOLICITUD INSCRIPCIÓN'!I171="","",'SOLICITUD INSCRIPCIÓN'!I171)</f>
        <v/>
      </c>
      <c r="I170" s="159" t="str">
        <f>IF('SOLICITUD INSCRIPCIÓN'!H171="","",'SOLICITUD INSCRIPCIÓN'!H171)</f>
        <v/>
      </c>
    </row>
    <row r="171" spans="1:9">
      <c r="A171" s="157" t="str">
        <f>IF('SOLICITUD INSCRIPCIÓN'!A172="","",'SOLICITUD INSCRIPCIÓN'!A172)</f>
        <v/>
      </c>
      <c r="B171" s="158" t="str">
        <f>IF('SOLICITUD INSCRIPCIÓN'!B172="","",'SOLICITUD INSCRIPCIÓN'!B172)</f>
        <v/>
      </c>
      <c r="C171" s="158" t="str">
        <f>IF('SOLICITUD INSCRIPCIÓN'!C172="","",'SOLICITUD INSCRIPCIÓN'!C172)</f>
        <v/>
      </c>
      <c r="D171" s="158" t="str">
        <f>IF('SOLICITUD INSCRIPCIÓN'!F172="","",'SOLICITUD INSCRIPCIÓN'!F172)</f>
        <v/>
      </c>
      <c r="E171" s="356" t="str">
        <f>IF('SOLICITUD INSCRIPCIÓN'!G172="","",'SOLICITUD INSCRIPCIÓN'!G172)</f>
        <v/>
      </c>
      <c r="F171" s="357"/>
      <c r="G171" s="358"/>
      <c r="H171" s="158" t="str">
        <f>IF('SOLICITUD INSCRIPCIÓN'!I172="","",'SOLICITUD INSCRIPCIÓN'!I172)</f>
        <v/>
      </c>
      <c r="I171" s="159" t="str">
        <f>IF('SOLICITUD INSCRIPCIÓN'!H172="","",'SOLICITUD INSCRIPCIÓN'!H172)</f>
        <v/>
      </c>
    </row>
    <row r="172" spans="1:9">
      <c r="A172" s="157" t="str">
        <f>IF('SOLICITUD INSCRIPCIÓN'!A173="","",'SOLICITUD INSCRIPCIÓN'!A173)</f>
        <v/>
      </c>
      <c r="B172" s="158" t="str">
        <f>IF('SOLICITUD INSCRIPCIÓN'!B173="","",'SOLICITUD INSCRIPCIÓN'!B173)</f>
        <v/>
      </c>
      <c r="C172" s="158" t="str">
        <f>IF('SOLICITUD INSCRIPCIÓN'!C173="","",'SOLICITUD INSCRIPCIÓN'!C173)</f>
        <v/>
      </c>
      <c r="D172" s="158" t="str">
        <f>IF('SOLICITUD INSCRIPCIÓN'!F173="","",'SOLICITUD INSCRIPCIÓN'!F173)</f>
        <v/>
      </c>
      <c r="E172" s="356" t="str">
        <f>IF('SOLICITUD INSCRIPCIÓN'!G173="","",'SOLICITUD INSCRIPCIÓN'!G173)</f>
        <v/>
      </c>
      <c r="F172" s="357"/>
      <c r="G172" s="358"/>
      <c r="H172" s="158" t="str">
        <f>IF('SOLICITUD INSCRIPCIÓN'!I173="","",'SOLICITUD INSCRIPCIÓN'!I173)</f>
        <v/>
      </c>
      <c r="I172" s="159" t="str">
        <f>IF('SOLICITUD INSCRIPCIÓN'!H173="","",'SOLICITUD INSCRIPCIÓN'!H173)</f>
        <v/>
      </c>
    </row>
    <row r="173" spans="1:9">
      <c r="A173" s="157" t="str">
        <f>IF('SOLICITUD INSCRIPCIÓN'!A174="","",'SOLICITUD INSCRIPCIÓN'!A174)</f>
        <v/>
      </c>
      <c r="B173" s="158" t="str">
        <f>IF('SOLICITUD INSCRIPCIÓN'!B174="","",'SOLICITUD INSCRIPCIÓN'!B174)</f>
        <v/>
      </c>
      <c r="C173" s="158" t="str">
        <f>IF('SOLICITUD INSCRIPCIÓN'!C174="","",'SOLICITUD INSCRIPCIÓN'!C174)</f>
        <v/>
      </c>
      <c r="D173" s="158" t="str">
        <f>IF('SOLICITUD INSCRIPCIÓN'!F174="","",'SOLICITUD INSCRIPCIÓN'!F174)</f>
        <v/>
      </c>
      <c r="E173" s="356" t="str">
        <f>IF('SOLICITUD INSCRIPCIÓN'!G174="","",'SOLICITUD INSCRIPCIÓN'!G174)</f>
        <v/>
      </c>
      <c r="F173" s="357"/>
      <c r="G173" s="358"/>
      <c r="H173" s="158" t="str">
        <f>IF('SOLICITUD INSCRIPCIÓN'!I174="","",'SOLICITUD INSCRIPCIÓN'!I174)</f>
        <v/>
      </c>
      <c r="I173" s="159" t="str">
        <f>IF('SOLICITUD INSCRIPCIÓN'!H174="","",'SOLICITUD INSCRIPCIÓN'!H174)</f>
        <v/>
      </c>
    </row>
    <row r="174" spans="1:9">
      <c r="A174" s="157" t="str">
        <f>IF('SOLICITUD INSCRIPCIÓN'!A175="","",'SOLICITUD INSCRIPCIÓN'!A175)</f>
        <v/>
      </c>
      <c r="B174" s="158" t="str">
        <f>IF('SOLICITUD INSCRIPCIÓN'!B175="","",'SOLICITUD INSCRIPCIÓN'!B175)</f>
        <v/>
      </c>
      <c r="C174" s="158" t="str">
        <f>IF('SOLICITUD INSCRIPCIÓN'!C175="","",'SOLICITUD INSCRIPCIÓN'!C175)</f>
        <v/>
      </c>
      <c r="D174" s="158" t="str">
        <f>IF('SOLICITUD INSCRIPCIÓN'!F175="","",'SOLICITUD INSCRIPCIÓN'!F175)</f>
        <v/>
      </c>
      <c r="E174" s="356" t="str">
        <f>IF('SOLICITUD INSCRIPCIÓN'!G175="","",'SOLICITUD INSCRIPCIÓN'!G175)</f>
        <v/>
      </c>
      <c r="F174" s="357"/>
      <c r="G174" s="358"/>
      <c r="H174" s="158" t="str">
        <f>IF('SOLICITUD INSCRIPCIÓN'!I175="","",'SOLICITUD INSCRIPCIÓN'!I175)</f>
        <v/>
      </c>
      <c r="I174" s="159" t="str">
        <f>IF('SOLICITUD INSCRIPCIÓN'!H175="","",'SOLICITUD INSCRIPCIÓN'!H175)</f>
        <v/>
      </c>
    </row>
    <row r="175" spans="1:9">
      <c r="A175" s="157" t="str">
        <f>IF('SOLICITUD INSCRIPCIÓN'!A176="","",'SOLICITUD INSCRIPCIÓN'!A176)</f>
        <v/>
      </c>
      <c r="B175" s="158" t="str">
        <f>IF('SOLICITUD INSCRIPCIÓN'!B176="","",'SOLICITUD INSCRIPCIÓN'!B176)</f>
        <v/>
      </c>
      <c r="C175" s="158" t="str">
        <f>IF('SOLICITUD INSCRIPCIÓN'!C176="","",'SOLICITUD INSCRIPCIÓN'!C176)</f>
        <v/>
      </c>
      <c r="D175" s="158" t="str">
        <f>IF('SOLICITUD INSCRIPCIÓN'!F176="","",'SOLICITUD INSCRIPCIÓN'!F176)</f>
        <v/>
      </c>
      <c r="E175" s="356" t="str">
        <f>IF('SOLICITUD INSCRIPCIÓN'!G176="","",'SOLICITUD INSCRIPCIÓN'!G176)</f>
        <v/>
      </c>
      <c r="F175" s="357"/>
      <c r="G175" s="358"/>
      <c r="H175" s="158" t="str">
        <f>IF('SOLICITUD INSCRIPCIÓN'!I176="","",'SOLICITUD INSCRIPCIÓN'!I176)</f>
        <v/>
      </c>
      <c r="I175" s="159" t="str">
        <f>IF('SOLICITUD INSCRIPCIÓN'!H176="","",'SOLICITUD INSCRIPCIÓN'!H176)</f>
        <v/>
      </c>
    </row>
    <row r="176" spans="1:9">
      <c r="A176" s="157" t="str">
        <f>IF('SOLICITUD INSCRIPCIÓN'!A177="","",'SOLICITUD INSCRIPCIÓN'!A177)</f>
        <v/>
      </c>
      <c r="B176" s="158" t="str">
        <f>IF('SOLICITUD INSCRIPCIÓN'!B177="","",'SOLICITUD INSCRIPCIÓN'!B177)</f>
        <v/>
      </c>
      <c r="C176" s="158" t="str">
        <f>IF('SOLICITUD INSCRIPCIÓN'!C177="","",'SOLICITUD INSCRIPCIÓN'!C177)</f>
        <v/>
      </c>
      <c r="D176" s="158" t="str">
        <f>IF('SOLICITUD INSCRIPCIÓN'!F177="","",'SOLICITUD INSCRIPCIÓN'!F177)</f>
        <v/>
      </c>
      <c r="E176" s="356" t="str">
        <f>IF('SOLICITUD INSCRIPCIÓN'!G177="","",'SOLICITUD INSCRIPCIÓN'!G177)</f>
        <v/>
      </c>
      <c r="F176" s="357"/>
      <c r="G176" s="358"/>
      <c r="H176" s="158" t="str">
        <f>IF('SOLICITUD INSCRIPCIÓN'!I177="","",'SOLICITUD INSCRIPCIÓN'!I177)</f>
        <v/>
      </c>
      <c r="I176" s="159" t="str">
        <f>IF('SOLICITUD INSCRIPCIÓN'!H177="","",'SOLICITUD INSCRIPCIÓN'!H177)</f>
        <v/>
      </c>
    </row>
    <row r="177" spans="1:9">
      <c r="A177" s="157" t="str">
        <f>IF('SOLICITUD INSCRIPCIÓN'!A178="","",'SOLICITUD INSCRIPCIÓN'!A178)</f>
        <v/>
      </c>
      <c r="B177" s="158" t="str">
        <f>IF('SOLICITUD INSCRIPCIÓN'!B178="","",'SOLICITUD INSCRIPCIÓN'!B178)</f>
        <v/>
      </c>
      <c r="C177" s="158" t="str">
        <f>IF('SOLICITUD INSCRIPCIÓN'!C178="","",'SOLICITUD INSCRIPCIÓN'!C178)</f>
        <v/>
      </c>
      <c r="D177" s="158" t="str">
        <f>IF('SOLICITUD INSCRIPCIÓN'!F178="","",'SOLICITUD INSCRIPCIÓN'!F178)</f>
        <v/>
      </c>
      <c r="E177" s="356" t="str">
        <f>IF('SOLICITUD INSCRIPCIÓN'!G178="","",'SOLICITUD INSCRIPCIÓN'!G178)</f>
        <v/>
      </c>
      <c r="F177" s="357"/>
      <c r="G177" s="358"/>
      <c r="H177" s="158" t="str">
        <f>IF('SOLICITUD INSCRIPCIÓN'!I178="","",'SOLICITUD INSCRIPCIÓN'!I178)</f>
        <v/>
      </c>
      <c r="I177" s="159" t="str">
        <f>IF('SOLICITUD INSCRIPCIÓN'!H178="","",'SOLICITUD INSCRIPCIÓN'!H178)</f>
        <v/>
      </c>
    </row>
    <row r="178" spans="1:9">
      <c r="A178" s="157" t="str">
        <f>IF('SOLICITUD INSCRIPCIÓN'!A179="","",'SOLICITUD INSCRIPCIÓN'!A179)</f>
        <v/>
      </c>
      <c r="B178" s="158" t="str">
        <f>IF('SOLICITUD INSCRIPCIÓN'!B179="","",'SOLICITUD INSCRIPCIÓN'!B179)</f>
        <v/>
      </c>
      <c r="C178" s="158" t="str">
        <f>IF('SOLICITUD INSCRIPCIÓN'!C179="","",'SOLICITUD INSCRIPCIÓN'!C179)</f>
        <v/>
      </c>
      <c r="D178" s="158" t="str">
        <f>IF('SOLICITUD INSCRIPCIÓN'!F179="","",'SOLICITUD INSCRIPCIÓN'!F179)</f>
        <v/>
      </c>
      <c r="E178" s="356" t="str">
        <f>IF('SOLICITUD INSCRIPCIÓN'!G179="","",'SOLICITUD INSCRIPCIÓN'!G179)</f>
        <v/>
      </c>
      <c r="F178" s="357"/>
      <c r="G178" s="358"/>
      <c r="H178" s="158" t="str">
        <f>IF('SOLICITUD INSCRIPCIÓN'!I179="","",'SOLICITUD INSCRIPCIÓN'!I179)</f>
        <v/>
      </c>
      <c r="I178" s="159" t="str">
        <f>IF('SOLICITUD INSCRIPCIÓN'!H179="","",'SOLICITUD INSCRIPCIÓN'!H179)</f>
        <v/>
      </c>
    </row>
    <row r="179" spans="1:9">
      <c r="A179" s="157" t="str">
        <f>IF('SOLICITUD INSCRIPCIÓN'!A180="","",'SOLICITUD INSCRIPCIÓN'!A180)</f>
        <v/>
      </c>
      <c r="B179" s="158" t="str">
        <f>IF('SOLICITUD INSCRIPCIÓN'!B180="","",'SOLICITUD INSCRIPCIÓN'!B180)</f>
        <v/>
      </c>
      <c r="C179" s="158" t="str">
        <f>IF('SOLICITUD INSCRIPCIÓN'!C180="","",'SOLICITUD INSCRIPCIÓN'!C180)</f>
        <v/>
      </c>
      <c r="D179" s="158" t="str">
        <f>IF('SOLICITUD INSCRIPCIÓN'!F180="","",'SOLICITUD INSCRIPCIÓN'!F180)</f>
        <v/>
      </c>
      <c r="E179" s="356" t="str">
        <f>IF('SOLICITUD INSCRIPCIÓN'!G180="","",'SOLICITUD INSCRIPCIÓN'!G180)</f>
        <v/>
      </c>
      <c r="F179" s="357"/>
      <c r="G179" s="358"/>
      <c r="H179" s="158" t="str">
        <f>IF('SOLICITUD INSCRIPCIÓN'!I180="","",'SOLICITUD INSCRIPCIÓN'!I180)</f>
        <v/>
      </c>
      <c r="I179" s="159" t="str">
        <f>IF('SOLICITUD INSCRIPCIÓN'!H180="","",'SOLICITUD INSCRIPCIÓN'!H180)</f>
        <v/>
      </c>
    </row>
    <row r="180" spans="1:9">
      <c r="A180" s="157" t="str">
        <f>IF('SOLICITUD INSCRIPCIÓN'!A181="","",'SOLICITUD INSCRIPCIÓN'!A181)</f>
        <v/>
      </c>
      <c r="B180" s="158" t="str">
        <f>IF('SOLICITUD INSCRIPCIÓN'!B181="","",'SOLICITUD INSCRIPCIÓN'!B181)</f>
        <v/>
      </c>
      <c r="C180" s="158" t="str">
        <f>IF('SOLICITUD INSCRIPCIÓN'!C181="","",'SOLICITUD INSCRIPCIÓN'!C181)</f>
        <v/>
      </c>
      <c r="D180" s="158" t="str">
        <f>IF('SOLICITUD INSCRIPCIÓN'!F181="","",'SOLICITUD INSCRIPCIÓN'!F181)</f>
        <v/>
      </c>
      <c r="E180" s="356" t="str">
        <f>IF('SOLICITUD INSCRIPCIÓN'!G181="","",'SOLICITUD INSCRIPCIÓN'!G181)</f>
        <v/>
      </c>
      <c r="F180" s="357"/>
      <c r="G180" s="358"/>
      <c r="H180" s="158" t="str">
        <f>IF('SOLICITUD INSCRIPCIÓN'!I181="","",'SOLICITUD INSCRIPCIÓN'!I181)</f>
        <v/>
      </c>
      <c r="I180" s="159" t="str">
        <f>IF('SOLICITUD INSCRIPCIÓN'!H181="","",'SOLICITUD INSCRIPCIÓN'!H181)</f>
        <v/>
      </c>
    </row>
    <row r="181" spans="1:9">
      <c r="A181" s="157" t="str">
        <f>IF('SOLICITUD INSCRIPCIÓN'!A182="","",'SOLICITUD INSCRIPCIÓN'!A182)</f>
        <v/>
      </c>
      <c r="B181" s="158" t="str">
        <f>IF('SOLICITUD INSCRIPCIÓN'!B182="","",'SOLICITUD INSCRIPCIÓN'!B182)</f>
        <v/>
      </c>
      <c r="C181" s="158" t="str">
        <f>IF('SOLICITUD INSCRIPCIÓN'!C182="","",'SOLICITUD INSCRIPCIÓN'!C182)</f>
        <v/>
      </c>
      <c r="D181" s="158" t="str">
        <f>IF('SOLICITUD INSCRIPCIÓN'!F182="","",'SOLICITUD INSCRIPCIÓN'!F182)</f>
        <v/>
      </c>
      <c r="E181" s="356" t="str">
        <f>IF('SOLICITUD INSCRIPCIÓN'!G182="","",'SOLICITUD INSCRIPCIÓN'!G182)</f>
        <v/>
      </c>
      <c r="F181" s="357"/>
      <c r="G181" s="358"/>
      <c r="H181" s="158" t="str">
        <f>IF('SOLICITUD INSCRIPCIÓN'!I182="","",'SOLICITUD INSCRIPCIÓN'!I182)</f>
        <v/>
      </c>
      <c r="I181" s="159" t="str">
        <f>IF('SOLICITUD INSCRIPCIÓN'!H182="","",'SOLICITUD INSCRIPCIÓN'!H182)</f>
        <v/>
      </c>
    </row>
    <row r="182" spans="1:9">
      <c r="A182" s="157" t="str">
        <f>IF('SOLICITUD INSCRIPCIÓN'!A183="","",'SOLICITUD INSCRIPCIÓN'!A183)</f>
        <v/>
      </c>
      <c r="B182" s="158" t="str">
        <f>IF('SOLICITUD INSCRIPCIÓN'!B183="","",'SOLICITUD INSCRIPCIÓN'!B183)</f>
        <v/>
      </c>
      <c r="C182" s="158" t="str">
        <f>IF('SOLICITUD INSCRIPCIÓN'!C183="","",'SOLICITUD INSCRIPCIÓN'!C183)</f>
        <v/>
      </c>
      <c r="D182" s="158" t="str">
        <f>IF('SOLICITUD INSCRIPCIÓN'!F183="","",'SOLICITUD INSCRIPCIÓN'!F183)</f>
        <v/>
      </c>
      <c r="E182" s="356" t="str">
        <f>IF('SOLICITUD INSCRIPCIÓN'!G183="","",'SOLICITUD INSCRIPCIÓN'!G183)</f>
        <v/>
      </c>
      <c r="F182" s="357"/>
      <c r="G182" s="358"/>
      <c r="H182" s="158" t="str">
        <f>IF('SOLICITUD INSCRIPCIÓN'!I183="","",'SOLICITUD INSCRIPCIÓN'!I183)</f>
        <v/>
      </c>
      <c r="I182" s="159" t="str">
        <f>IF('SOLICITUD INSCRIPCIÓN'!H183="","",'SOLICITUD INSCRIPCIÓN'!H183)</f>
        <v/>
      </c>
    </row>
    <row r="183" spans="1:9">
      <c r="A183" s="157" t="str">
        <f>IF('SOLICITUD INSCRIPCIÓN'!A184="","",'SOLICITUD INSCRIPCIÓN'!A184)</f>
        <v/>
      </c>
      <c r="B183" s="158" t="str">
        <f>IF('SOLICITUD INSCRIPCIÓN'!B184="","",'SOLICITUD INSCRIPCIÓN'!B184)</f>
        <v/>
      </c>
      <c r="C183" s="158" t="str">
        <f>IF('SOLICITUD INSCRIPCIÓN'!C184="","",'SOLICITUD INSCRIPCIÓN'!C184)</f>
        <v/>
      </c>
      <c r="D183" s="158" t="str">
        <f>IF('SOLICITUD INSCRIPCIÓN'!F184="","",'SOLICITUD INSCRIPCIÓN'!F184)</f>
        <v/>
      </c>
      <c r="E183" s="356" t="str">
        <f>IF('SOLICITUD INSCRIPCIÓN'!G184="","",'SOLICITUD INSCRIPCIÓN'!G184)</f>
        <v/>
      </c>
      <c r="F183" s="357"/>
      <c r="G183" s="358"/>
      <c r="H183" s="158" t="str">
        <f>IF('SOLICITUD INSCRIPCIÓN'!I184="","",'SOLICITUD INSCRIPCIÓN'!I184)</f>
        <v/>
      </c>
      <c r="I183" s="159" t="str">
        <f>IF('SOLICITUD INSCRIPCIÓN'!H184="","",'SOLICITUD INSCRIPCIÓN'!H184)</f>
        <v/>
      </c>
    </row>
    <row r="184" spans="1:9">
      <c r="A184" s="157" t="str">
        <f>IF('SOLICITUD INSCRIPCIÓN'!A185="","",'SOLICITUD INSCRIPCIÓN'!A185)</f>
        <v/>
      </c>
      <c r="B184" s="158" t="str">
        <f>IF('SOLICITUD INSCRIPCIÓN'!B185="","",'SOLICITUD INSCRIPCIÓN'!B185)</f>
        <v/>
      </c>
      <c r="C184" s="158" t="str">
        <f>IF('SOLICITUD INSCRIPCIÓN'!C185="","",'SOLICITUD INSCRIPCIÓN'!C185)</f>
        <v/>
      </c>
      <c r="D184" s="158" t="str">
        <f>IF('SOLICITUD INSCRIPCIÓN'!F185="","",'SOLICITUD INSCRIPCIÓN'!F185)</f>
        <v/>
      </c>
      <c r="E184" s="356" t="str">
        <f>IF('SOLICITUD INSCRIPCIÓN'!G185="","",'SOLICITUD INSCRIPCIÓN'!G185)</f>
        <v/>
      </c>
      <c r="F184" s="357"/>
      <c r="G184" s="358"/>
      <c r="H184" s="158" t="str">
        <f>IF('SOLICITUD INSCRIPCIÓN'!I185="","",'SOLICITUD INSCRIPCIÓN'!I185)</f>
        <v/>
      </c>
      <c r="I184" s="159" t="str">
        <f>IF('SOLICITUD INSCRIPCIÓN'!H185="","",'SOLICITUD INSCRIPCIÓN'!H185)</f>
        <v/>
      </c>
    </row>
    <row r="185" spans="1:9">
      <c r="A185" s="157" t="str">
        <f>IF('SOLICITUD INSCRIPCIÓN'!A186="","",'SOLICITUD INSCRIPCIÓN'!A186)</f>
        <v/>
      </c>
      <c r="B185" s="158" t="str">
        <f>IF('SOLICITUD INSCRIPCIÓN'!B186="","",'SOLICITUD INSCRIPCIÓN'!B186)</f>
        <v/>
      </c>
      <c r="C185" s="158" t="str">
        <f>IF('SOLICITUD INSCRIPCIÓN'!C186="","",'SOLICITUD INSCRIPCIÓN'!C186)</f>
        <v/>
      </c>
      <c r="D185" s="158" t="str">
        <f>IF('SOLICITUD INSCRIPCIÓN'!F186="","",'SOLICITUD INSCRIPCIÓN'!F186)</f>
        <v/>
      </c>
      <c r="E185" s="356" t="str">
        <f>IF('SOLICITUD INSCRIPCIÓN'!G186="","",'SOLICITUD INSCRIPCIÓN'!G186)</f>
        <v/>
      </c>
      <c r="F185" s="357"/>
      <c r="G185" s="358"/>
      <c r="H185" s="158" t="str">
        <f>IF('SOLICITUD INSCRIPCIÓN'!I186="","",'SOLICITUD INSCRIPCIÓN'!I186)</f>
        <v/>
      </c>
      <c r="I185" s="159" t="str">
        <f>IF('SOLICITUD INSCRIPCIÓN'!H186="","",'SOLICITUD INSCRIPCIÓN'!H186)</f>
        <v/>
      </c>
    </row>
    <row r="186" spans="1:9">
      <c r="A186" s="157" t="str">
        <f>IF('SOLICITUD INSCRIPCIÓN'!A187="","",'SOLICITUD INSCRIPCIÓN'!A187)</f>
        <v/>
      </c>
      <c r="B186" s="158" t="str">
        <f>IF('SOLICITUD INSCRIPCIÓN'!B187="","",'SOLICITUD INSCRIPCIÓN'!B187)</f>
        <v/>
      </c>
      <c r="C186" s="158" t="str">
        <f>IF('SOLICITUD INSCRIPCIÓN'!C187="","",'SOLICITUD INSCRIPCIÓN'!C187)</f>
        <v/>
      </c>
      <c r="D186" s="158" t="str">
        <f>IF('SOLICITUD INSCRIPCIÓN'!F187="","",'SOLICITUD INSCRIPCIÓN'!F187)</f>
        <v/>
      </c>
      <c r="E186" s="356" t="str">
        <f>IF('SOLICITUD INSCRIPCIÓN'!G187="","",'SOLICITUD INSCRIPCIÓN'!G187)</f>
        <v/>
      </c>
      <c r="F186" s="357"/>
      <c r="G186" s="358"/>
      <c r="H186" s="158" t="str">
        <f>IF('SOLICITUD INSCRIPCIÓN'!I187="","",'SOLICITUD INSCRIPCIÓN'!I187)</f>
        <v/>
      </c>
      <c r="I186" s="159" t="str">
        <f>IF('SOLICITUD INSCRIPCIÓN'!H187="","",'SOLICITUD INSCRIPCIÓN'!H187)</f>
        <v/>
      </c>
    </row>
    <row r="187" spans="1:9">
      <c r="A187" s="157" t="str">
        <f>IF('SOLICITUD INSCRIPCIÓN'!A188="","",'SOLICITUD INSCRIPCIÓN'!A188)</f>
        <v/>
      </c>
      <c r="B187" s="158" t="str">
        <f>IF('SOLICITUD INSCRIPCIÓN'!B188="","",'SOLICITUD INSCRIPCIÓN'!B188)</f>
        <v/>
      </c>
      <c r="C187" s="158" t="str">
        <f>IF('SOLICITUD INSCRIPCIÓN'!C188="","",'SOLICITUD INSCRIPCIÓN'!C188)</f>
        <v/>
      </c>
      <c r="D187" s="158" t="str">
        <f>IF('SOLICITUD INSCRIPCIÓN'!F188="","",'SOLICITUD INSCRIPCIÓN'!F188)</f>
        <v/>
      </c>
      <c r="E187" s="356" t="str">
        <f>IF('SOLICITUD INSCRIPCIÓN'!G188="","",'SOLICITUD INSCRIPCIÓN'!G188)</f>
        <v/>
      </c>
      <c r="F187" s="357"/>
      <c r="G187" s="358"/>
      <c r="H187" s="158" t="str">
        <f>IF('SOLICITUD INSCRIPCIÓN'!I188="","",'SOLICITUD INSCRIPCIÓN'!I188)</f>
        <v/>
      </c>
      <c r="I187" s="159" t="str">
        <f>IF('SOLICITUD INSCRIPCIÓN'!H188="","",'SOLICITUD INSCRIPCIÓN'!H188)</f>
        <v/>
      </c>
    </row>
    <row r="188" spans="1:9">
      <c r="A188" s="157" t="str">
        <f>IF('SOLICITUD INSCRIPCIÓN'!A189="","",'SOLICITUD INSCRIPCIÓN'!A189)</f>
        <v/>
      </c>
      <c r="B188" s="158" t="str">
        <f>IF('SOLICITUD INSCRIPCIÓN'!B189="","",'SOLICITUD INSCRIPCIÓN'!B189)</f>
        <v/>
      </c>
      <c r="C188" s="158" t="str">
        <f>IF('SOLICITUD INSCRIPCIÓN'!C189="","",'SOLICITUD INSCRIPCIÓN'!C189)</f>
        <v/>
      </c>
      <c r="D188" s="158" t="str">
        <f>IF('SOLICITUD INSCRIPCIÓN'!F189="","",'SOLICITUD INSCRIPCIÓN'!F189)</f>
        <v/>
      </c>
      <c r="E188" s="356" t="str">
        <f>IF('SOLICITUD INSCRIPCIÓN'!G189="","",'SOLICITUD INSCRIPCIÓN'!G189)</f>
        <v/>
      </c>
      <c r="F188" s="357"/>
      <c r="G188" s="358"/>
      <c r="H188" s="158" t="str">
        <f>IF('SOLICITUD INSCRIPCIÓN'!I189="","",'SOLICITUD INSCRIPCIÓN'!I189)</f>
        <v/>
      </c>
      <c r="I188" s="159" t="str">
        <f>IF('SOLICITUD INSCRIPCIÓN'!H189="","",'SOLICITUD INSCRIPCIÓN'!H189)</f>
        <v/>
      </c>
    </row>
    <row r="189" spans="1:9">
      <c r="A189" s="157" t="str">
        <f>IF('SOLICITUD INSCRIPCIÓN'!A190="","",'SOLICITUD INSCRIPCIÓN'!A190)</f>
        <v/>
      </c>
      <c r="B189" s="158" t="str">
        <f>IF('SOLICITUD INSCRIPCIÓN'!B190="","",'SOLICITUD INSCRIPCIÓN'!B190)</f>
        <v/>
      </c>
      <c r="C189" s="158" t="str">
        <f>IF('SOLICITUD INSCRIPCIÓN'!C190="","",'SOLICITUD INSCRIPCIÓN'!C190)</f>
        <v/>
      </c>
      <c r="D189" s="158" t="str">
        <f>IF('SOLICITUD INSCRIPCIÓN'!F190="","",'SOLICITUD INSCRIPCIÓN'!F190)</f>
        <v/>
      </c>
      <c r="E189" s="356" t="str">
        <f>IF('SOLICITUD INSCRIPCIÓN'!G190="","",'SOLICITUD INSCRIPCIÓN'!G190)</f>
        <v/>
      </c>
      <c r="F189" s="357"/>
      <c r="G189" s="358"/>
      <c r="H189" s="158" t="str">
        <f>IF('SOLICITUD INSCRIPCIÓN'!I190="","",'SOLICITUD INSCRIPCIÓN'!I190)</f>
        <v/>
      </c>
      <c r="I189" s="159" t="str">
        <f>IF('SOLICITUD INSCRIPCIÓN'!H190="","",'SOLICITUD INSCRIPCIÓN'!H190)</f>
        <v/>
      </c>
    </row>
    <row r="190" spans="1:9">
      <c r="A190" s="157" t="str">
        <f>IF('SOLICITUD INSCRIPCIÓN'!A191="","",'SOLICITUD INSCRIPCIÓN'!A191)</f>
        <v/>
      </c>
      <c r="B190" s="158" t="str">
        <f>IF('SOLICITUD INSCRIPCIÓN'!B191="","",'SOLICITUD INSCRIPCIÓN'!B191)</f>
        <v/>
      </c>
      <c r="C190" s="158" t="str">
        <f>IF('SOLICITUD INSCRIPCIÓN'!C191="","",'SOLICITUD INSCRIPCIÓN'!C191)</f>
        <v/>
      </c>
      <c r="D190" s="158" t="str">
        <f>IF('SOLICITUD INSCRIPCIÓN'!F191="","",'SOLICITUD INSCRIPCIÓN'!F191)</f>
        <v/>
      </c>
      <c r="E190" s="356" t="str">
        <f>IF('SOLICITUD INSCRIPCIÓN'!G191="","",'SOLICITUD INSCRIPCIÓN'!G191)</f>
        <v/>
      </c>
      <c r="F190" s="357"/>
      <c r="G190" s="358"/>
      <c r="H190" s="158" t="str">
        <f>IF('SOLICITUD INSCRIPCIÓN'!I191="","",'SOLICITUD INSCRIPCIÓN'!I191)</f>
        <v/>
      </c>
      <c r="I190" s="159" t="str">
        <f>IF('SOLICITUD INSCRIPCIÓN'!H191="","",'SOLICITUD INSCRIPCIÓN'!H191)</f>
        <v/>
      </c>
    </row>
    <row r="191" spans="1:9">
      <c r="A191" s="157" t="str">
        <f>IF('SOLICITUD INSCRIPCIÓN'!A192="","",'SOLICITUD INSCRIPCIÓN'!A192)</f>
        <v/>
      </c>
      <c r="B191" s="158" t="str">
        <f>IF('SOLICITUD INSCRIPCIÓN'!B192="","",'SOLICITUD INSCRIPCIÓN'!B192)</f>
        <v/>
      </c>
      <c r="C191" s="158" t="str">
        <f>IF('SOLICITUD INSCRIPCIÓN'!C192="","",'SOLICITUD INSCRIPCIÓN'!C192)</f>
        <v/>
      </c>
      <c r="D191" s="158" t="str">
        <f>IF('SOLICITUD INSCRIPCIÓN'!F192="","",'SOLICITUD INSCRIPCIÓN'!F192)</f>
        <v/>
      </c>
      <c r="E191" s="356" t="str">
        <f>IF('SOLICITUD INSCRIPCIÓN'!G192="","",'SOLICITUD INSCRIPCIÓN'!G192)</f>
        <v/>
      </c>
      <c r="F191" s="357"/>
      <c r="G191" s="358"/>
      <c r="H191" s="158" t="str">
        <f>IF('SOLICITUD INSCRIPCIÓN'!I192="","",'SOLICITUD INSCRIPCIÓN'!I192)</f>
        <v/>
      </c>
      <c r="I191" s="159" t="str">
        <f>IF('SOLICITUD INSCRIPCIÓN'!H192="","",'SOLICITUD INSCRIPCIÓN'!H192)</f>
        <v/>
      </c>
    </row>
    <row r="192" spans="1:9">
      <c r="A192" s="157" t="str">
        <f>IF('SOLICITUD INSCRIPCIÓN'!A193="","",'SOLICITUD INSCRIPCIÓN'!A193)</f>
        <v/>
      </c>
      <c r="B192" s="158" t="str">
        <f>IF('SOLICITUD INSCRIPCIÓN'!B193="","",'SOLICITUD INSCRIPCIÓN'!B193)</f>
        <v/>
      </c>
      <c r="C192" s="158" t="str">
        <f>IF('SOLICITUD INSCRIPCIÓN'!C193="","",'SOLICITUD INSCRIPCIÓN'!C193)</f>
        <v/>
      </c>
      <c r="D192" s="158" t="str">
        <f>IF('SOLICITUD INSCRIPCIÓN'!F193="","",'SOLICITUD INSCRIPCIÓN'!F193)</f>
        <v/>
      </c>
      <c r="E192" s="356" t="str">
        <f>IF('SOLICITUD INSCRIPCIÓN'!G193="","",'SOLICITUD INSCRIPCIÓN'!G193)</f>
        <v/>
      </c>
      <c r="F192" s="357"/>
      <c r="G192" s="358"/>
      <c r="H192" s="158" t="str">
        <f>IF('SOLICITUD INSCRIPCIÓN'!I193="","",'SOLICITUD INSCRIPCIÓN'!I193)</f>
        <v/>
      </c>
      <c r="I192" s="159" t="str">
        <f>IF('SOLICITUD INSCRIPCIÓN'!H193="","",'SOLICITUD INSCRIPCIÓN'!H193)</f>
        <v/>
      </c>
    </row>
    <row r="193" spans="1:9">
      <c r="A193" s="157" t="str">
        <f>IF('SOLICITUD INSCRIPCIÓN'!A194="","",'SOLICITUD INSCRIPCIÓN'!A194)</f>
        <v/>
      </c>
      <c r="B193" s="158" t="str">
        <f>IF('SOLICITUD INSCRIPCIÓN'!B194="","",'SOLICITUD INSCRIPCIÓN'!B194)</f>
        <v/>
      </c>
      <c r="C193" s="158" t="str">
        <f>IF('SOLICITUD INSCRIPCIÓN'!C194="","",'SOLICITUD INSCRIPCIÓN'!C194)</f>
        <v/>
      </c>
      <c r="D193" s="158" t="str">
        <f>IF('SOLICITUD INSCRIPCIÓN'!F194="","",'SOLICITUD INSCRIPCIÓN'!F194)</f>
        <v/>
      </c>
      <c r="E193" s="356" t="str">
        <f>IF('SOLICITUD INSCRIPCIÓN'!G194="","",'SOLICITUD INSCRIPCIÓN'!G194)</f>
        <v/>
      </c>
      <c r="F193" s="357"/>
      <c r="G193" s="358"/>
      <c r="H193" s="158" t="str">
        <f>IF('SOLICITUD INSCRIPCIÓN'!I194="","",'SOLICITUD INSCRIPCIÓN'!I194)</f>
        <v/>
      </c>
      <c r="I193" s="159" t="str">
        <f>IF('SOLICITUD INSCRIPCIÓN'!H194="","",'SOLICITUD INSCRIPCIÓN'!H194)</f>
        <v/>
      </c>
    </row>
    <row r="194" spans="1:9">
      <c r="A194" s="157" t="str">
        <f>IF('SOLICITUD INSCRIPCIÓN'!A195="","",'SOLICITUD INSCRIPCIÓN'!A195)</f>
        <v/>
      </c>
      <c r="B194" s="158" t="str">
        <f>IF('SOLICITUD INSCRIPCIÓN'!B195="","",'SOLICITUD INSCRIPCIÓN'!B195)</f>
        <v/>
      </c>
      <c r="C194" s="158" t="str">
        <f>IF('SOLICITUD INSCRIPCIÓN'!C195="","",'SOLICITUD INSCRIPCIÓN'!C195)</f>
        <v/>
      </c>
      <c r="D194" s="158" t="str">
        <f>IF('SOLICITUD INSCRIPCIÓN'!F195="","",'SOLICITUD INSCRIPCIÓN'!F195)</f>
        <v/>
      </c>
      <c r="E194" s="356" t="str">
        <f>IF('SOLICITUD INSCRIPCIÓN'!G195="","",'SOLICITUD INSCRIPCIÓN'!G195)</f>
        <v/>
      </c>
      <c r="F194" s="357"/>
      <c r="G194" s="358"/>
      <c r="H194" s="158" t="str">
        <f>IF('SOLICITUD INSCRIPCIÓN'!I195="","",'SOLICITUD INSCRIPCIÓN'!I195)</f>
        <v/>
      </c>
      <c r="I194" s="159" t="str">
        <f>IF('SOLICITUD INSCRIPCIÓN'!H195="","",'SOLICITUD INSCRIPCIÓN'!H195)</f>
        <v/>
      </c>
    </row>
    <row r="195" spans="1:9">
      <c r="A195" s="157" t="str">
        <f>IF('SOLICITUD INSCRIPCIÓN'!A196="","",'SOLICITUD INSCRIPCIÓN'!A196)</f>
        <v/>
      </c>
      <c r="B195" s="158" t="str">
        <f>IF('SOLICITUD INSCRIPCIÓN'!B196="","",'SOLICITUD INSCRIPCIÓN'!B196)</f>
        <v/>
      </c>
      <c r="C195" s="158" t="str">
        <f>IF('SOLICITUD INSCRIPCIÓN'!C196="","",'SOLICITUD INSCRIPCIÓN'!C196)</f>
        <v/>
      </c>
      <c r="D195" s="158" t="str">
        <f>IF('SOLICITUD INSCRIPCIÓN'!F196="","",'SOLICITUD INSCRIPCIÓN'!F196)</f>
        <v/>
      </c>
      <c r="E195" s="356" t="str">
        <f>IF('SOLICITUD INSCRIPCIÓN'!G196="","",'SOLICITUD INSCRIPCIÓN'!G196)</f>
        <v/>
      </c>
      <c r="F195" s="357"/>
      <c r="G195" s="358"/>
      <c r="H195" s="158" t="str">
        <f>IF('SOLICITUD INSCRIPCIÓN'!I196="","",'SOLICITUD INSCRIPCIÓN'!I196)</f>
        <v/>
      </c>
      <c r="I195" s="159" t="str">
        <f>IF('SOLICITUD INSCRIPCIÓN'!H196="","",'SOLICITUD INSCRIPCIÓN'!H196)</f>
        <v/>
      </c>
    </row>
    <row r="196" spans="1:9">
      <c r="A196" s="157" t="str">
        <f>IF('SOLICITUD INSCRIPCIÓN'!A197="","",'SOLICITUD INSCRIPCIÓN'!A197)</f>
        <v/>
      </c>
      <c r="B196" s="158" t="str">
        <f>IF('SOLICITUD INSCRIPCIÓN'!B197="","",'SOLICITUD INSCRIPCIÓN'!B197)</f>
        <v/>
      </c>
      <c r="C196" s="158" t="str">
        <f>IF('SOLICITUD INSCRIPCIÓN'!C197="","",'SOLICITUD INSCRIPCIÓN'!C197)</f>
        <v/>
      </c>
      <c r="D196" s="158" t="str">
        <f>IF('SOLICITUD INSCRIPCIÓN'!F197="","",'SOLICITUD INSCRIPCIÓN'!F197)</f>
        <v/>
      </c>
      <c r="E196" s="356" t="str">
        <f>IF('SOLICITUD INSCRIPCIÓN'!G197="","",'SOLICITUD INSCRIPCIÓN'!G197)</f>
        <v/>
      </c>
      <c r="F196" s="357"/>
      <c r="G196" s="358"/>
      <c r="H196" s="158" t="str">
        <f>IF('SOLICITUD INSCRIPCIÓN'!I197="","",'SOLICITUD INSCRIPCIÓN'!I197)</f>
        <v/>
      </c>
      <c r="I196" s="159" t="str">
        <f>IF('SOLICITUD INSCRIPCIÓN'!H197="","",'SOLICITUD INSCRIPCIÓN'!H197)</f>
        <v/>
      </c>
    </row>
    <row r="197" spans="1:9">
      <c r="A197" s="157" t="str">
        <f>IF('SOLICITUD INSCRIPCIÓN'!A198="","",'SOLICITUD INSCRIPCIÓN'!A198)</f>
        <v/>
      </c>
      <c r="B197" s="158" t="str">
        <f>IF('SOLICITUD INSCRIPCIÓN'!B198="","",'SOLICITUD INSCRIPCIÓN'!B198)</f>
        <v/>
      </c>
      <c r="C197" s="158" t="str">
        <f>IF('SOLICITUD INSCRIPCIÓN'!C198="","",'SOLICITUD INSCRIPCIÓN'!C198)</f>
        <v/>
      </c>
      <c r="D197" s="158" t="str">
        <f>IF('SOLICITUD INSCRIPCIÓN'!F198="","",'SOLICITUD INSCRIPCIÓN'!F198)</f>
        <v/>
      </c>
      <c r="E197" s="356" t="str">
        <f>IF('SOLICITUD INSCRIPCIÓN'!G198="","",'SOLICITUD INSCRIPCIÓN'!G198)</f>
        <v/>
      </c>
      <c r="F197" s="357"/>
      <c r="G197" s="358"/>
      <c r="H197" s="158" t="str">
        <f>IF('SOLICITUD INSCRIPCIÓN'!I198="","",'SOLICITUD INSCRIPCIÓN'!I198)</f>
        <v/>
      </c>
      <c r="I197" s="159" t="str">
        <f>IF('SOLICITUD INSCRIPCIÓN'!H198="","",'SOLICITUD INSCRIPCIÓN'!H198)</f>
        <v/>
      </c>
    </row>
    <row r="198" spans="1:9">
      <c r="A198" s="157" t="str">
        <f>IF('SOLICITUD INSCRIPCIÓN'!A199="","",'SOLICITUD INSCRIPCIÓN'!A199)</f>
        <v/>
      </c>
      <c r="B198" s="158" t="str">
        <f>IF('SOLICITUD INSCRIPCIÓN'!B199="","",'SOLICITUD INSCRIPCIÓN'!B199)</f>
        <v/>
      </c>
      <c r="C198" s="158" t="str">
        <f>IF('SOLICITUD INSCRIPCIÓN'!C199="","",'SOLICITUD INSCRIPCIÓN'!C199)</f>
        <v/>
      </c>
      <c r="D198" s="158" t="str">
        <f>IF('SOLICITUD INSCRIPCIÓN'!F199="","",'SOLICITUD INSCRIPCIÓN'!F199)</f>
        <v/>
      </c>
      <c r="E198" s="356" t="str">
        <f>IF('SOLICITUD INSCRIPCIÓN'!G199="","",'SOLICITUD INSCRIPCIÓN'!G199)</f>
        <v/>
      </c>
      <c r="F198" s="357"/>
      <c r="G198" s="358"/>
      <c r="H198" s="158" t="str">
        <f>IF('SOLICITUD INSCRIPCIÓN'!I199="","",'SOLICITUD INSCRIPCIÓN'!I199)</f>
        <v/>
      </c>
      <c r="I198" s="159" t="str">
        <f>IF('SOLICITUD INSCRIPCIÓN'!H199="","",'SOLICITUD INSCRIPCIÓN'!H199)</f>
        <v/>
      </c>
    </row>
    <row r="199" spans="1:9">
      <c r="A199" s="157" t="str">
        <f>IF('SOLICITUD INSCRIPCIÓN'!A200="","",'SOLICITUD INSCRIPCIÓN'!A200)</f>
        <v/>
      </c>
      <c r="B199" s="158" t="str">
        <f>IF('SOLICITUD INSCRIPCIÓN'!B200="","",'SOLICITUD INSCRIPCIÓN'!B200)</f>
        <v/>
      </c>
      <c r="C199" s="158" t="str">
        <f>IF('SOLICITUD INSCRIPCIÓN'!C200="","",'SOLICITUD INSCRIPCIÓN'!C200)</f>
        <v/>
      </c>
      <c r="D199" s="158" t="str">
        <f>IF('SOLICITUD INSCRIPCIÓN'!F200="","",'SOLICITUD INSCRIPCIÓN'!F200)</f>
        <v/>
      </c>
      <c r="E199" s="356" t="str">
        <f>IF('SOLICITUD INSCRIPCIÓN'!G200="","",'SOLICITUD INSCRIPCIÓN'!G200)</f>
        <v/>
      </c>
      <c r="F199" s="357"/>
      <c r="G199" s="358"/>
      <c r="H199" s="158" t="str">
        <f>IF('SOLICITUD INSCRIPCIÓN'!I200="","",'SOLICITUD INSCRIPCIÓN'!I200)</f>
        <v/>
      </c>
      <c r="I199" s="159" t="str">
        <f>IF('SOLICITUD INSCRIPCIÓN'!H200="","",'SOLICITUD INSCRIPCIÓN'!H200)</f>
        <v/>
      </c>
    </row>
    <row r="200" spans="1:9">
      <c r="A200" s="157" t="str">
        <f>IF('SOLICITUD INSCRIPCIÓN'!A201="","",'SOLICITUD INSCRIPCIÓN'!A201)</f>
        <v/>
      </c>
      <c r="B200" s="158" t="str">
        <f>IF('SOLICITUD INSCRIPCIÓN'!B201="","",'SOLICITUD INSCRIPCIÓN'!B201)</f>
        <v/>
      </c>
      <c r="C200" s="158" t="str">
        <f>IF('SOLICITUD INSCRIPCIÓN'!C201="","",'SOLICITUD INSCRIPCIÓN'!C201)</f>
        <v/>
      </c>
      <c r="D200" s="158" t="str">
        <f>IF('SOLICITUD INSCRIPCIÓN'!F201="","",'SOLICITUD INSCRIPCIÓN'!F201)</f>
        <v/>
      </c>
      <c r="E200" s="356" t="str">
        <f>IF('SOLICITUD INSCRIPCIÓN'!G201="","",'SOLICITUD INSCRIPCIÓN'!G201)</f>
        <v/>
      </c>
      <c r="F200" s="357"/>
      <c r="G200" s="358"/>
      <c r="H200" s="158" t="str">
        <f>IF('SOLICITUD INSCRIPCIÓN'!I201="","",'SOLICITUD INSCRIPCIÓN'!I201)</f>
        <v/>
      </c>
      <c r="I200" s="159" t="str">
        <f>IF('SOLICITUD INSCRIPCIÓN'!H201="","",'SOLICITUD INSCRIPCIÓN'!H201)</f>
        <v/>
      </c>
    </row>
    <row r="201" spans="1:9">
      <c r="A201" s="157" t="str">
        <f>IF('SOLICITUD INSCRIPCIÓN'!A202="","",'SOLICITUD INSCRIPCIÓN'!A202)</f>
        <v/>
      </c>
      <c r="B201" s="158" t="str">
        <f>IF('SOLICITUD INSCRIPCIÓN'!B202="","",'SOLICITUD INSCRIPCIÓN'!B202)</f>
        <v/>
      </c>
      <c r="C201" s="158" t="str">
        <f>IF('SOLICITUD INSCRIPCIÓN'!C202="","",'SOLICITUD INSCRIPCIÓN'!C202)</f>
        <v/>
      </c>
      <c r="D201" s="158" t="str">
        <f>IF('SOLICITUD INSCRIPCIÓN'!F202="","",'SOLICITUD INSCRIPCIÓN'!F202)</f>
        <v/>
      </c>
      <c r="E201" s="356" t="str">
        <f>IF('SOLICITUD INSCRIPCIÓN'!G202="","",'SOLICITUD INSCRIPCIÓN'!G202)</f>
        <v/>
      </c>
      <c r="F201" s="357"/>
      <c r="G201" s="358"/>
      <c r="H201" s="158" t="str">
        <f>IF('SOLICITUD INSCRIPCIÓN'!I202="","",'SOLICITUD INSCRIPCIÓN'!I202)</f>
        <v/>
      </c>
      <c r="I201" s="159" t="str">
        <f>IF('SOLICITUD INSCRIPCIÓN'!H202="","",'SOLICITUD INSCRIPCIÓN'!H202)</f>
        <v/>
      </c>
    </row>
    <row r="202" spans="1:9">
      <c r="A202" s="157" t="str">
        <f>IF('SOLICITUD INSCRIPCIÓN'!A203="","",'SOLICITUD INSCRIPCIÓN'!A203)</f>
        <v/>
      </c>
      <c r="B202" s="158" t="str">
        <f>IF('SOLICITUD INSCRIPCIÓN'!B203="","",'SOLICITUD INSCRIPCIÓN'!B203)</f>
        <v/>
      </c>
      <c r="C202" s="158" t="str">
        <f>IF('SOLICITUD INSCRIPCIÓN'!C203="","",'SOLICITUD INSCRIPCIÓN'!C203)</f>
        <v/>
      </c>
      <c r="D202" s="158" t="str">
        <f>IF('SOLICITUD INSCRIPCIÓN'!F203="","",'SOLICITUD INSCRIPCIÓN'!F203)</f>
        <v/>
      </c>
      <c r="E202" s="356" t="str">
        <f>IF('SOLICITUD INSCRIPCIÓN'!G203="","",'SOLICITUD INSCRIPCIÓN'!G203)</f>
        <v/>
      </c>
      <c r="F202" s="357"/>
      <c r="G202" s="358"/>
      <c r="H202" s="158" t="str">
        <f>IF('SOLICITUD INSCRIPCIÓN'!I203="","",'SOLICITUD INSCRIPCIÓN'!I203)</f>
        <v/>
      </c>
      <c r="I202" s="159" t="str">
        <f>IF('SOLICITUD INSCRIPCIÓN'!H203="","",'SOLICITUD INSCRIPCIÓN'!H203)</f>
        <v/>
      </c>
    </row>
    <row r="203" spans="1:9">
      <c r="A203" s="157" t="str">
        <f>IF('SOLICITUD INSCRIPCIÓN'!A204="","",'SOLICITUD INSCRIPCIÓN'!A204)</f>
        <v/>
      </c>
      <c r="B203" s="158" t="str">
        <f>IF('SOLICITUD INSCRIPCIÓN'!B204="","",'SOLICITUD INSCRIPCIÓN'!B204)</f>
        <v/>
      </c>
      <c r="C203" s="158" t="str">
        <f>IF('SOLICITUD INSCRIPCIÓN'!C204="","",'SOLICITUD INSCRIPCIÓN'!C204)</f>
        <v/>
      </c>
      <c r="D203" s="158" t="str">
        <f>IF('SOLICITUD INSCRIPCIÓN'!F204="","",'SOLICITUD INSCRIPCIÓN'!F204)</f>
        <v/>
      </c>
      <c r="E203" s="356" t="str">
        <f>IF('SOLICITUD INSCRIPCIÓN'!G204="","",'SOLICITUD INSCRIPCIÓN'!G204)</f>
        <v/>
      </c>
      <c r="F203" s="357"/>
      <c r="G203" s="358"/>
      <c r="H203" s="158" t="str">
        <f>IF('SOLICITUD INSCRIPCIÓN'!I204="","",'SOLICITUD INSCRIPCIÓN'!I204)</f>
        <v/>
      </c>
      <c r="I203" s="159" t="str">
        <f>IF('SOLICITUD INSCRIPCIÓN'!H204="","",'SOLICITUD INSCRIPCIÓN'!H204)</f>
        <v/>
      </c>
    </row>
    <row r="204" spans="1:9">
      <c r="A204" s="157" t="str">
        <f>IF('SOLICITUD INSCRIPCIÓN'!A205="","",'SOLICITUD INSCRIPCIÓN'!A205)</f>
        <v/>
      </c>
      <c r="B204" s="158" t="str">
        <f>IF('SOLICITUD INSCRIPCIÓN'!B205="","",'SOLICITUD INSCRIPCIÓN'!B205)</f>
        <v/>
      </c>
      <c r="C204" s="158" t="str">
        <f>IF('SOLICITUD INSCRIPCIÓN'!C205="","",'SOLICITUD INSCRIPCIÓN'!C205)</f>
        <v/>
      </c>
      <c r="D204" s="158" t="str">
        <f>IF('SOLICITUD INSCRIPCIÓN'!F205="","",'SOLICITUD INSCRIPCIÓN'!F205)</f>
        <v/>
      </c>
      <c r="E204" s="356" t="str">
        <f>IF('SOLICITUD INSCRIPCIÓN'!G205="","",'SOLICITUD INSCRIPCIÓN'!G205)</f>
        <v/>
      </c>
      <c r="F204" s="357"/>
      <c r="G204" s="358"/>
      <c r="H204" s="158" t="str">
        <f>IF('SOLICITUD INSCRIPCIÓN'!I205="","",'SOLICITUD INSCRIPCIÓN'!I205)</f>
        <v/>
      </c>
      <c r="I204" s="159" t="str">
        <f>IF('SOLICITUD INSCRIPCIÓN'!H205="","",'SOLICITUD INSCRIPCIÓN'!H205)</f>
        <v/>
      </c>
    </row>
    <row r="205" spans="1:9">
      <c r="A205" s="157" t="str">
        <f>IF('SOLICITUD INSCRIPCIÓN'!A206="","",'SOLICITUD INSCRIPCIÓN'!A206)</f>
        <v/>
      </c>
      <c r="B205" s="158" t="str">
        <f>IF('SOLICITUD INSCRIPCIÓN'!B206="","",'SOLICITUD INSCRIPCIÓN'!B206)</f>
        <v/>
      </c>
      <c r="C205" s="158" t="str">
        <f>IF('SOLICITUD INSCRIPCIÓN'!C206="","",'SOLICITUD INSCRIPCIÓN'!C206)</f>
        <v/>
      </c>
      <c r="D205" s="158" t="str">
        <f>IF('SOLICITUD INSCRIPCIÓN'!F206="","",'SOLICITUD INSCRIPCIÓN'!F206)</f>
        <v/>
      </c>
      <c r="E205" s="356" t="str">
        <f>IF('SOLICITUD INSCRIPCIÓN'!G206="","",'SOLICITUD INSCRIPCIÓN'!G206)</f>
        <v/>
      </c>
      <c r="F205" s="357"/>
      <c r="G205" s="358"/>
      <c r="H205" s="158" t="str">
        <f>IF('SOLICITUD INSCRIPCIÓN'!I206="","",'SOLICITUD INSCRIPCIÓN'!I206)</f>
        <v/>
      </c>
      <c r="I205" s="159" t="str">
        <f>IF('SOLICITUD INSCRIPCIÓN'!H206="","",'SOLICITUD INSCRIPCIÓN'!H206)</f>
        <v/>
      </c>
    </row>
    <row r="206" spans="1:9">
      <c r="A206" s="157" t="str">
        <f>IF('SOLICITUD INSCRIPCIÓN'!A207="","",'SOLICITUD INSCRIPCIÓN'!A207)</f>
        <v/>
      </c>
      <c r="B206" s="158" t="str">
        <f>IF('SOLICITUD INSCRIPCIÓN'!B207="","",'SOLICITUD INSCRIPCIÓN'!B207)</f>
        <v/>
      </c>
      <c r="C206" s="158" t="str">
        <f>IF('SOLICITUD INSCRIPCIÓN'!C207="","",'SOLICITUD INSCRIPCIÓN'!C207)</f>
        <v/>
      </c>
      <c r="D206" s="158" t="str">
        <f>IF('SOLICITUD INSCRIPCIÓN'!F207="","",'SOLICITUD INSCRIPCIÓN'!F207)</f>
        <v/>
      </c>
      <c r="E206" s="356" t="str">
        <f>IF('SOLICITUD INSCRIPCIÓN'!G207="","",'SOLICITUD INSCRIPCIÓN'!G207)</f>
        <v/>
      </c>
      <c r="F206" s="357"/>
      <c r="G206" s="358"/>
      <c r="H206" s="158" t="str">
        <f>IF('SOLICITUD INSCRIPCIÓN'!I207="","",'SOLICITUD INSCRIPCIÓN'!I207)</f>
        <v/>
      </c>
      <c r="I206" s="159" t="str">
        <f>IF('SOLICITUD INSCRIPCIÓN'!H207="","",'SOLICITUD INSCRIPCIÓN'!H207)</f>
        <v/>
      </c>
    </row>
    <row r="207" spans="1:9">
      <c r="A207" s="157" t="str">
        <f>IF('SOLICITUD INSCRIPCIÓN'!A208="","",'SOLICITUD INSCRIPCIÓN'!A208)</f>
        <v/>
      </c>
      <c r="B207" s="158" t="str">
        <f>IF('SOLICITUD INSCRIPCIÓN'!B208="","",'SOLICITUD INSCRIPCIÓN'!B208)</f>
        <v/>
      </c>
      <c r="C207" s="158" t="str">
        <f>IF('SOLICITUD INSCRIPCIÓN'!C208="","",'SOLICITUD INSCRIPCIÓN'!C208)</f>
        <v/>
      </c>
      <c r="D207" s="158" t="str">
        <f>IF('SOLICITUD INSCRIPCIÓN'!F208="","",'SOLICITUD INSCRIPCIÓN'!F208)</f>
        <v/>
      </c>
      <c r="E207" s="356" t="str">
        <f>IF('SOLICITUD INSCRIPCIÓN'!G208="","",'SOLICITUD INSCRIPCIÓN'!G208)</f>
        <v/>
      </c>
      <c r="F207" s="357"/>
      <c r="G207" s="358"/>
      <c r="H207" s="158" t="str">
        <f>IF('SOLICITUD INSCRIPCIÓN'!I208="","",'SOLICITUD INSCRIPCIÓN'!I208)</f>
        <v/>
      </c>
      <c r="I207" s="159" t="str">
        <f>IF('SOLICITUD INSCRIPCIÓN'!H208="","",'SOLICITUD INSCRIPCIÓN'!H208)</f>
        <v/>
      </c>
    </row>
    <row r="208" spans="1:9">
      <c r="A208" s="157" t="str">
        <f>IF('SOLICITUD INSCRIPCIÓN'!A209="","",'SOLICITUD INSCRIPCIÓN'!A209)</f>
        <v/>
      </c>
      <c r="B208" s="158" t="str">
        <f>IF('SOLICITUD INSCRIPCIÓN'!B209="","",'SOLICITUD INSCRIPCIÓN'!B209)</f>
        <v/>
      </c>
      <c r="C208" s="158" t="str">
        <f>IF('SOLICITUD INSCRIPCIÓN'!C209="","",'SOLICITUD INSCRIPCIÓN'!C209)</f>
        <v/>
      </c>
      <c r="D208" s="158" t="str">
        <f>IF('SOLICITUD INSCRIPCIÓN'!F209="","",'SOLICITUD INSCRIPCIÓN'!F209)</f>
        <v/>
      </c>
      <c r="E208" s="356" t="str">
        <f>IF('SOLICITUD INSCRIPCIÓN'!G209="","",'SOLICITUD INSCRIPCIÓN'!G209)</f>
        <v/>
      </c>
      <c r="F208" s="357"/>
      <c r="G208" s="358"/>
      <c r="H208" s="158" t="str">
        <f>IF('SOLICITUD INSCRIPCIÓN'!I209="","",'SOLICITUD INSCRIPCIÓN'!I209)</f>
        <v/>
      </c>
      <c r="I208" s="159" t="str">
        <f>IF('SOLICITUD INSCRIPCIÓN'!H209="","",'SOLICITUD INSCRIPCIÓN'!H209)</f>
        <v/>
      </c>
    </row>
    <row r="209" spans="1:9">
      <c r="A209" s="157" t="str">
        <f>IF('SOLICITUD INSCRIPCIÓN'!A210="","",'SOLICITUD INSCRIPCIÓN'!A210)</f>
        <v/>
      </c>
      <c r="B209" s="158" t="str">
        <f>IF('SOLICITUD INSCRIPCIÓN'!B210="","",'SOLICITUD INSCRIPCIÓN'!B210)</f>
        <v/>
      </c>
      <c r="C209" s="158" t="str">
        <f>IF('SOLICITUD INSCRIPCIÓN'!C210="","",'SOLICITUD INSCRIPCIÓN'!C210)</f>
        <v/>
      </c>
      <c r="D209" s="158" t="str">
        <f>IF('SOLICITUD INSCRIPCIÓN'!F210="","",'SOLICITUD INSCRIPCIÓN'!F210)</f>
        <v/>
      </c>
      <c r="E209" s="356" t="str">
        <f>IF('SOLICITUD INSCRIPCIÓN'!G210="","",'SOLICITUD INSCRIPCIÓN'!G210)</f>
        <v/>
      </c>
      <c r="F209" s="357"/>
      <c r="G209" s="358"/>
      <c r="H209" s="158" t="str">
        <f>IF('SOLICITUD INSCRIPCIÓN'!I210="","",'SOLICITUD INSCRIPCIÓN'!I210)</f>
        <v/>
      </c>
      <c r="I209" s="159" t="str">
        <f>IF('SOLICITUD INSCRIPCIÓN'!H210="","",'SOLICITUD INSCRIPCIÓN'!H210)</f>
        <v/>
      </c>
    </row>
    <row r="210" spans="1:9">
      <c r="A210" s="157" t="str">
        <f>IF('SOLICITUD INSCRIPCIÓN'!A211="","",'SOLICITUD INSCRIPCIÓN'!A211)</f>
        <v/>
      </c>
      <c r="B210" s="158" t="str">
        <f>IF('SOLICITUD INSCRIPCIÓN'!B211="","",'SOLICITUD INSCRIPCIÓN'!B211)</f>
        <v/>
      </c>
      <c r="C210" s="158" t="str">
        <f>IF('SOLICITUD INSCRIPCIÓN'!C211="","",'SOLICITUD INSCRIPCIÓN'!C211)</f>
        <v/>
      </c>
      <c r="D210" s="158" t="str">
        <f>IF('SOLICITUD INSCRIPCIÓN'!F211="","",'SOLICITUD INSCRIPCIÓN'!F211)</f>
        <v/>
      </c>
      <c r="E210" s="356" t="str">
        <f>IF('SOLICITUD INSCRIPCIÓN'!G211="","",'SOLICITUD INSCRIPCIÓN'!G211)</f>
        <v/>
      </c>
      <c r="F210" s="357"/>
      <c r="G210" s="358"/>
      <c r="H210" s="158" t="str">
        <f>IF('SOLICITUD INSCRIPCIÓN'!I211="","",'SOLICITUD INSCRIPCIÓN'!I211)</f>
        <v/>
      </c>
      <c r="I210" s="159" t="str">
        <f>IF('SOLICITUD INSCRIPCIÓN'!H211="","",'SOLICITUD INSCRIPCIÓN'!H211)</f>
        <v/>
      </c>
    </row>
    <row r="211" spans="1:9">
      <c r="A211" s="157" t="str">
        <f>IF('SOLICITUD INSCRIPCIÓN'!A212="","",'SOLICITUD INSCRIPCIÓN'!A212)</f>
        <v/>
      </c>
      <c r="B211" s="158" t="str">
        <f>IF('SOLICITUD INSCRIPCIÓN'!B212="","",'SOLICITUD INSCRIPCIÓN'!B212)</f>
        <v/>
      </c>
      <c r="C211" s="158" t="str">
        <f>IF('SOLICITUD INSCRIPCIÓN'!C212="","",'SOLICITUD INSCRIPCIÓN'!C212)</f>
        <v/>
      </c>
      <c r="D211" s="158" t="str">
        <f>IF('SOLICITUD INSCRIPCIÓN'!F212="","",'SOLICITUD INSCRIPCIÓN'!F212)</f>
        <v/>
      </c>
      <c r="E211" s="356" t="str">
        <f>IF('SOLICITUD INSCRIPCIÓN'!G212="","",'SOLICITUD INSCRIPCIÓN'!G212)</f>
        <v/>
      </c>
      <c r="F211" s="357"/>
      <c r="G211" s="358"/>
      <c r="H211" s="158" t="str">
        <f>IF('SOLICITUD INSCRIPCIÓN'!I212="","",'SOLICITUD INSCRIPCIÓN'!I212)</f>
        <v/>
      </c>
      <c r="I211" s="159" t="str">
        <f>IF('SOLICITUD INSCRIPCIÓN'!H212="","",'SOLICITUD INSCRIPCIÓN'!H212)</f>
        <v/>
      </c>
    </row>
    <row r="212" spans="1:9">
      <c r="A212" s="157" t="str">
        <f>IF('SOLICITUD INSCRIPCIÓN'!A213="","",'SOLICITUD INSCRIPCIÓN'!A213)</f>
        <v/>
      </c>
      <c r="B212" s="158" t="str">
        <f>IF('SOLICITUD INSCRIPCIÓN'!B213="","",'SOLICITUD INSCRIPCIÓN'!B213)</f>
        <v/>
      </c>
      <c r="C212" s="158" t="str">
        <f>IF('SOLICITUD INSCRIPCIÓN'!C213="","",'SOLICITUD INSCRIPCIÓN'!C213)</f>
        <v/>
      </c>
      <c r="D212" s="158" t="str">
        <f>IF('SOLICITUD INSCRIPCIÓN'!F213="","",'SOLICITUD INSCRIPCIÓN'!F213)</f>
        <v/>
      </c>
      <c r="E212" s="356" t="str">
        <f>IF('SOLICITUD INSCRIPCIÓN'!G213="","",'SOLICITUD INSCRIPCIÓN'!G213)</f>
        <v/>
      </c>
      <c r="F212" s="357"/>
      <c r="G212" s="358"/>
      <c r="H212" s="158" t="str">
        <f>IF('SOLICITUD INSCRIPCIÓN'!I213="","",'SOLICITUD INSCRIPCIÓN'!I213)</f>
        <v/>
      </c>
      <c r="I212" s="159" t="str">
        <f>IF('SOLICITUD INSCRIPCIÓN'!H213="","",'SOLICITUD INSCRIPCIÓN'!H213)</f>
        <v/>
      </c>
    </row>
    <row r="213" spans="1:9">
      <c r="A213" s="157" t="str">
        <f>IF('SOLICITUD INSCRIPCIÓN'!A214="","",'SOLICITUD INSCRIPCIÓN'!A214)</f>
        <v/>
      </c>
      <c r="B213" s="158" t="str">
        <f>IF('SOLICITUD INSCRIPCIÓN'!B214="","",'SOLICITUD INSCRIPCIÓN'!B214)</f>
        <v/>
      </c>
      <c r="C213" s="158" t="str">
        <f>IF('SOLICITUD INSCRIPCIÓN'!C214="","",'SOLICITUD INSCRIPCIÓN'!C214)</f>
        <v/>
      </c>
      <c r="D213" s="158" t="str">
        <f>IF('SOLICITUD INSCRIPCIÓN'!F214="","",'SOLICITUD INSCRIPCIÓN'!F214)</f>
        <v/>
      </c>
      <c r="E213" s="356" t="str">
        <f>IF('SOLICITUD INSCRIPCIÓN'!G214="","",'SOLICITUD INSCRIPCIÓN'!G214)</f>
        <v/>
      </c>
      <c r="F213" s="357"/>
      <c r="G213" s="358"/>
      <c r="H213" s="158" t="str">
        <f>IF('SOLICITUD INSCRIPCIÓN'!I214="","",'SOLICITUD INSCRIPCIÓN'!I214)</f>
        <v/>
      </c>
      <c r="I213" s="159" t="str">
        <f>IF('SOLICITUD INSCRIPCIÓN'!H214="","",'SOLICITUD INSCRIPCIÓN'!H214)</f>
        <v/>
      </c>
    </row>
    <row r="214" spans="1:9">
      <c r="A214" s="157" t="str">
        <f>IF('SOLICITUD INSCRIPCIÓN'!A215="","",'SOLICITUD INSCRIPCIÓN'!A215)</f>
        <v/>
      </c>
      <c r="B214" s="158" t="str">
        <f>IF('SOLICITUD INSCRIPCIÓN'!B215="","",'SOLICITUD INSCRIPCIÓN'!B215)</f>
        <v/>
      </c>
      <c r="C214" s="158" t="str">
        <f>IF('SOLICITUD INSCRIPCIÓN'!C215="","",'SOLICITUD INSCRIPCIÓN'!C215)</f>
        <v/>
      </c>
      <c r="D214" s="158" t="str">
        <f>IF('SOLICITUD INSCRIPCIÓN'!F215="","",'SOLICITUD INSCRIPCIÓN'!F215)</f>
        <v/>
      </c>
      <c r="E214" s="356" t="str">
        <f>IF('SOLICITUD INSCRIPCIÓN'!G215="","",'SOLICITUD INSCRIPCIÓN'!G215)</f>
        <v/>
      </c>
      <c r="F214" s="357"/>
      <c r="G214" s="358"/>
      <c r="H214" s="158" t="str">
        <f>IF('SOLICITUD INSCRIPCIÓN'!I215="","",'SOLICITUD INSCRIPCIÓN'!I215)</f>
        <v/>
      </c>
      <c r="I214" s="159" t="str">
        <f>IF('SOLICITUD INSCRIPCIÓN'!H215="","",'SOLICITUD INSCRIPCIÓN'!H215)</f>
        <v/>
      </c>
    </row>
    <row r="215" spans="1:9">
      <c r="A215" s="157" t="str">
        <f>IF('SOLICITUD INSCRIPCIÓN'!A216="","",'SOLICITUD INSCRIPCIÓN'!A216)</f>
        <v/>
      </c>
      <c r="B215" s="158" t="str">
        <f>IF('SOLICITUD INSCRIPCIÓN'!B216="","",'SOLICITUD INSCRIPCIÓN'!B216)</f>
        <v/>
      </c>
      <c r="C215" s="158" t="str">
        <f>IF('SOLICITUD INSCRIPCIÓN'!C216="","",'SOLICITUD INSCRIPCIÓN'!C216)</f>
        <v/>
      </c>
      <c r="D215" s="158" t="str">
        <f>IF('SOLICITUD INSCRIPCIÓN'!F216="","",'SOLICITUD INSCRIPCIÓN'!F216)</f>
        <v/>
      </c>
      <c r="E215" s="356" t="str">
        <f>IF('SOLICITUD INSCRIPCIÓN'!G216="","",'SOLICITUD INSCRIPCIÓN'!G216)</f>
        <v/>
      </c>
      <c r="F215" s="357"/>
      <c r="G215" s="358"/>
      <c r="H215" s="158" t="str">
        <f>IF('SOLICITUD INSCRIPCIÓN'!I216="","",'SOLICITUD INSCRIPCIÓN'!I216)</f>
        <v/>
      </c>
      <c r="I215" s="159" t="str">
        <f>IF('SOLICITUD INSCRIPCIÓN'!H216="","",'SOLICITUD INSCRIPCIÓN'!H216)</f>
        <v/>
      </c>
    </row>
    <row r="216" spans="1:9">
      <c r="A216" s="157" t="str">
        <f>IF('SOLICITUD INSCRIPCIÓN'!A217="","",'SOLICITUD INSCRIPCIÓN'!A217)</f>
        <v/>
      </c>
      <c r="B216" s="158" t="str">
        <f>IF('SOLICITUD INSCRIPCIÓN'!B217="","",'SOLICITUD INSCRIPCIÓN'!B217)</f>
        <v/>
      </c>
      <c r="C216" s="158" t="str">
        <f>IF('SOLICITUD INSCRIPCIÓN'!C217="","",'SOLICITUD INSCRIPCIÓN'!C217)</f>
        <v/>
      </c>
      <c r="D216" s="158" t="str">
        <f>IF('SOLICITUD INSCRIPCIÓN'!F217="","",'SOLICITUD INSCRIPCIÓN'!F217)</f>
        <v/>
      </c>
      <c r="E216" s="356" t="str">
        <f>IF('SOLICITUD INSCRIPCIÓN'!G217="","",'SOLICITUD INSCRIPCIÓN'!G217)</f>
        <v/>
      </c>
      <c r="F216" s="357"/>
      <c r="G216" s="358"/>
      <c r="H216" s="158" t="str">
        <f>IF('SOLICITUD INSCRIPCIÓN'!I217="","",'SOLICITUD INSCRIPCIÓN'!I217)</f>
        <v/>
      </c>
      <c r="I216" s="159" t="str">
        <f>IF('SOLICITUD INSCRIPCIÓN'!H217="","",'SOLICITUD INSCRIPCIÓN'!H217)</f>
        <v/>
      </c>
    </row>
    <row r="217" spans="1:9">
      <c r="A217" s="157" t="str">
        <f>IF('SOLICITUD INSCRIPCIÓN'!A218="","",'SOLICITUD INSCRIPCIÓN'!A218)</f>
        <v/>
      </c>
      <c r="B217" s="158" t="str">
        <f>IF('SOLICITUD INSCRIPCIÓN'!B218="","",'SOLICITUD INSCRIPCIÓN'!B218)</f>
        <v/>
      </c>
      <c r="C217" s="158" t="str">
        <f>IF('SOLICITUD INSCRIPCIÓN'!C218="","",'SOLICITUD INSCRIPCIÓN'!C218)</f>
        <v/>
      </c>
      <c r="D217" s="158" t="str">
        <f>IF('SOLICITUD INSCRIPCIÓN'!F218="","",'SOLICITUD INSCRIPCIÓN'!F218)</f>
        <v/>
      </c>
      <c r="E217" s="356" t="str">
        <f>IF('SOLICITUD INSCRIPCIÓN'!G218="","",'SOLICITUD INSCRIPCIÓN'!G218)</f>
        <v/>
      </c>
      <c r="F217" s="357"/>
      <c r="G217" s="358"/>
      <c r="H217" s="158" t="str">
        <f>IF('SOLICITUD INSCRIPCIÓN'!I218="","",'SOLICITUD INSCRIPCIÓN'!I218)</f>
        <v/>
      </c>
      <c r="I217" s="159" t="str">
        <f>IF('SOLICITUD INSCRIPCIÓN'!H218="","",'SOLICITUD INSCRIPCIÓN'!H218)</f>
        <v/>
      </c>
    </row>
    <row r="218" spans="1:9">
      <c r="A218" s="157" t="str">
        <f>IF('SOLICITUD INSCRIPCIÓN'!A219="","",'SOLICITUD INSCRIPCIÓN'!A219)</f>
        <v/>
      </c>
      <c r="B218" s="158" t="str">
        <f>IF('SOLICITUD INSCRIPCIÓN'!B219="","",'SOLICITUD INSCRIPCIÓN'!B219)</f>
        <v/>
      </c>
      <c r="C218" s="158" t="str">
        <f>IF('SOLICITUD INSCRIPCIÓN'!C219="","",'SOLICITUD INSCRIPCIÓN'!C219)</f>
        <v/>
      </c>
      <c r="D218" s="158" t="str">
        <f>IF('SOLICITUD INSCRIPCIÓN'!F219="","",'SOLICITUD INSCRIPCIÓN'!F219)</f>
        <v/>
      </c>
      <c r="E218" s="356" t="str">
        <f>IF('SOLICITUD INSCRIPCIÓN'!G219="","",'SOLICITUD INSCRIPCIÓN'!G219)</f>
        <v/>
      </c>
      <c r="F218" s="357"/>
      <c r="G218" s="358"/>
      <c r="H218" s="158" t="str">
        <f>IF('SOLICITUD INSCRIPCIÓN'!I219="","",'SOLICITUD INSCRIPCIÓN'!I219)</f>
        <v/>
      </c>
      <c r="I218" s="159" t="str">
        <f>IF('SOLICITUD INSCRIPCIÓN'!H219="","",'SOLICITUD INSCRIPCIÓN'!H219)</f>
        <v/>
      </c>
    </row>
    <row r="219" spans="1:9">
      <c r="A219" s="157" t="str">
        <f>IF('SOLICITUD INSCRIPCIÓN'!A220="","",'SOLICITUD INSCRIPCIÓN'!A220)</f>
        <v/>
      </c>
      <c r="B219" s="158" t="str">
        <f>IF('SOLICITUD INSCRIPCIÓN'!B220="","",'SOLICITUD INSCRIPCIÓN'!B220)</f>
        <v/>
      </c>
      <c r="C219" s="158" t="str">
        <f>IF('SOLICITUD INSCRIPCIÓN'!C220="","",'SOLICITUD INSCRIPCIÓN'!C220)</f>
        <v/>
      </c>
      <c r="D219" s="158" t="str">
        <f>IF('SOLICITUD INSCRIPCIÓN'!F220="","",'SOLICITUD INSCRIPCIÓN'!F220)</f>
        <v/>
      </c>
      <c r="E219" s="356" t="str">
        <f>IF('SOLICITUD INSCRIPCIÓN'!G220="","",'SOLICITUD INSCRIPCIÓN'!G220)</f>
        <v/>
      </c>
      <c r="F219" s="357"/>
      <c r="G219" s="358"/>
      <c r="H219" s="158" t="str">
        <f>IF('SOLICITUD INSCRIPCIÓN'!I220="","",'SOLICITUD INSCRIPCIÓN'!I220)</f>
        <v/>
      </c>
      <c r="I219" s="159" t="str">
        <f>IF('SOLICITUD INSCRIPCIÓN'!H220="","",'SOLICITUD INSCRIPCIÓN'!H220)</f>
        <v/>
      </c>
    </row>
    <row r="220" spans="1:9">
      <c r="A220" s="157" t="str">
        <f>IF('SOLICITUD INSCRIPCIÓN'!A221="","",'SOLICITUD INSCRIPCIÓN'!A221)</f>
        <v/>
      </c>
      <c r="B220" s="158" t="str">
        <f>IF('SOLICITUD INSCRIPCIÓN'!B221="","",'SOLICITUD INSCRIPCIÓN'!B221)</f>
        <v/>
      </c>
      <c r="C220" s="158" t="str">
        <f>IF('SOLICITUD INSCRIPCIÓN'!C221="","",'SOLICITUD INSCRIPCIÓN'!C221)</f>
        <v/>
      </c>
      <c r="D220" s="158" t="str">
        <f>IF('SOLICITUD INSCRIPCIÓN'!F221="","",'SOLICITUD INSCRIPCIÓN'!F221)</f>
        <v/>
      </c>
      <c r="E220" s="356" t="str">
        <f>IF('SOLICITUD INSCRIPCIÓN'!G221="","",'SOLICITUD INSCRIPCIÓN'!G221)</f>
        <v/>
      </c>
      <c r="F220" s="357"/>
      <c r="G220" s="358"/>
      <c r="H220" s="158" t="str">
        <f>IF('SOLICITUD INSCRIPCIÓN'!I221="","",'SOLICITUD INSCRIPCIÓN'!I221)</f>
        <v/>
      </c>
      <c r="I220" s="159" t="str">
        <f>IF('SOLICITUD INSCRIPCIÓN'!H221="","",'SOLICITUD INSCRIPCIÓN'!H221)</f>
        <v/>
      </c>
    </row>
    <row r="221" spans="1:9">
      <c r="A221" s="157" t="str">
        <f>IF('SOLICITUD INSCRIPCIÓN'!A222="","",'SOLICITUD INSCRIPCIÓN'!A222)</f>
        <v/>
      </c>
      <c r="B221" s="158" t="str">
        <f>IF('SOLICITUD INSCRIPCIÓN'!B222="","",'SOLICITUD INSCRIPCIÓN'!B222)</f>
        <v/>
      </c>
      <c r="C221" s="158" t="str">
        <f>IF('SOLICITUD INSCRIPCIÓN'!C222="","",'SOLICITUD INSCRIPCIÓN'!C222)</f>
        <v/>
      </c>
      <c r="D221" s="158" t="str">
        <f>IF('SOLICITUD INSCRIPCIÓN'!F222="","",'SOLICITUD INSCRIPCIÓN'!F222)</f>
        <v/>
      </c>
      <c r="E221" s="356" t="str">
        <f>IF('SOLICITUD INSCRIPCIÓN'!G222="","",'SOLICITUD INSCRIPCIÓN'!G222)</f>
        <v/>
      </c>
      <c r="F221" s="357"/>
      <c r="G221" s="358"/>
      <c r="H221" s="158" t="str">
        <f>IF('SOLICITUD INSCRIPCIÓN'!I222="","",'SOLICITUD INSCRIPCIÓN'!I222)</f>
        <v/>
      </c>
      <c r="I221" s="159" t="str">
        <f>IF('SOLICITUD INSCRIPCIÓN'!H222="","",'SOLICITUD INSCRIPCIÓN'!H222)</f>
        <v/>
      </c>
    </row>
    <row r="222" spans="1:9">
      <c r="A222" s="157" t="str">
        <f>IF('SOLICITUD INSCRIPCIÓN'!A223="","",'SOLICITUD INSCRIPCIÓN'!A223)</f>
        <v/>
      </c>
      <c r="B222" s="158" t="str">
        <f>IF('SOLICITUD INSCRIPCIÓN'!B223="","",'SOLICITUD INSCRIPCIÓN'!B223)</f>
        <v/>
      </c>
      <c r="C222" s="158" t="str">
        <f>IF('SOLICITUD INSCRIPCIÓN'!C223="","",'SOLICITUD INSCRIPCIÓN'!C223)</f>
        <v/>
      </c>
      <c r="D222" s="158" t="str">
        <f>IF('SOLICITUD INSCRIPCIÓN'!F223="","",'SOLICITUD INSCRIPCIÓN'!F223)</f>
        <v/>
      </c>
      <c r="E222" s="356" t="str">
        <f>IF('SOLICITUD INSCRIPCIÓN'!G223="","",'SOLICITUD INSCRIPCIÓN'!G223)</f>
        <v/>
      </c>
      <c r="F222" s="357"/>
      <c r="G222" s="358"/>
      <c r="H222" s="158" t="str">
        <f>IF('SOLICITUD INSCRIPCIÓN'!I223="","",'SOLICITUD INSCRIPCIÓN'!I223)</f>
        <v/>
      </c>
      <c r="I222" s="159" t="str">
        <f>IF('SOLICITUD INSCRIPCIÓN'!H223="","",'SOLICITUD INSCRIPCIÓN'!H223)</f>
        <v/>
      </c>
    </row>
    <row r="223" spans="1:9">
      <c r="A223" s="157" t="str">
        <f>IF('SOLICITUD INSCRIPCIÓN'!A224="","",'SOLICITUD INSCRIPCIÓN'!A224)</f>
        <v/>
      </c>
      <c r="B223" s="158" t="str">
        <f>IF('SOLICITUD INSCRIPCIÓN'!B224="","",'SOLICITUD INSCRIPCIÓN'!B224)</f>
        <v/>
      </c>
      <c r="C223" s="158" t="str">
        <f>IF('SOLICITUD INSCRIPCIÓN'!C224="","",'SOLICITUD INSCRIPCIÓN'!C224)</f>
        <v/>
      </c>
      <c r="D223" s="158" t="str">
        <f>IF('SOLICITUD INSCRIPCIÓN'!F224="","",'SOLICITUD INSCRIPCIÓN'!F224)</f>
        <v/>
      </c>
      <c r="E223" s="356" t="str">
        <f>IF('SOLICITUD INSCRIPCIÓN'!G224="","",'SOLICITUD INSCRIPCIÓN'!G224)</f>
        <v/>
      </c>
      <c r="F223" s="357"/>
      <c r="G223" s="358"/>
      <c r="H223" s="158" t="str">
        <f>IF('SOLICITUD INSCRIPCIÓN'!I224="","",'SOLICITUD INSCRIPCIÓN'!I224)</f>
        <v/>
      </c>
      <c r="I223" s="159" t="str">
        <f>IF('SOLICITUD INSCRIPCIÓN'!H224="","",'SOLICITUD INSCRIPCIÓN'!H224)</f>
        <v/>
      </c>
    </row>
    <row r="224" spans="1:9">
      <c r="A224" s="157" t="str">
        <f>IF('SOLICITUD INSCRIPCIÓN'!A225="","",'SOLICITUD INSCRIPCIÓN'!A225)</f>
        <v/>
      </c>
      <c r="B224" s="158" t="str">
        <f>IF('SOLICITUD INSCRIPCIÓN'!B225="","",'SOLICITUD INSCRIPCIÓN'!B225)</f>
        <v/>
      </c>
      <c r="C224" s="158" t="str">
        <f>IF('SOLICITUD INSCRIPCIÓN'!C225="","",'SOLICITUD INSCRIPCIÓN'!C225)</f>
        <v/>
      </c>
      <c r="D224" s="158" t="str">
        <f>IF('SOLICITUD INSCRIPCIÓN'!F225="","",'SOLICITUD INSCRIPCIÓN'!F225)</f>
        <v/>
      </c>
      <c r="E224" s="356" t="str">
        <f>IF('SOLICITUD INSCRIPCIÓN'!G225="","",'SOLICITUD INSCRIPCIÓN'!G225)</f>
        <v/>
      </c>
      <c r="F224" s="357"/>
      <c r="G224" s="358"/>
      <c r="H224" s="158" t="str">
        <f>IF('SOLICITUD INSCRIPCIÓN'!I225="","",'SOLICITUD INSCRIPCIÓN'!I225)</f>
        <v/>
      </c>
      <c r="I224" s="159" t="str">
        <f>IF('SOLICITUD INSCRIPCIÓN'!H225="","",'SOLICITUD INSCRIPCIÓN'!H225)</f>
        <v/>
      </c>
    </row>
    <row r="225" spans="1:9">
      <c r="A225" s="157" t="str">
        <f>IF('SOLICITUD INSCRIPCIÓN'!A226="","",'SOLICITUD INSCRIPCIÓN'!A226)</f>
        <v/>
      </c>
      <c r="B225" s="158" t="str">
        <f>IF('SOLICITUD INSCRIPCIÓN'!B226="","",'SOLICITUD INSCRIPCIÓN'!B226)</f>
        <v/>
      </c>
      <c r="C225" s="158" t="str">
        <f>IF('SOLICITUD INSCRIPCIÓN'!C226="","",'SOLICITUD INSCRIPCIÓN'!C226)</f>
        <v/>
      </c>
      <c r="D225" s="158" t="str">
        <f>IF('SOLICITUD INSCRIPCIÓN'!F226="","",'SOLICITUD INSCRIPCIÓN'!F226)</f>
        <v/>
      </c>
      <c r="E225" s="356" t="str">
        <f>IF('SOLICITUD INSCRIPCIÓN'!G226="","",'SOLICITUD INSCRIPCIÓN'!G226)</f>
        <v/>
      </c>
      <c r="F225" s="357"/>
      <c r="G225" s="358"/>
      <c r="H225" s="158" t="str">
        <f>IF('SOLICITUD INSCRIPCIÓN'!I226="","",'SOLICITUD INSCRIPCIÓN'!I226)</f>
        <v/>
      </c>
      <c r="I225" s="159" t="str">
        <f>IF('SOLICITUD INSCRIPCIÓN'!H226="","",'SOLICITUD INSCRIPCIÓN'!H226)</f>
        <v/>
      </c>
    </row>
    <row r="226" spans="1:9" ht="15.75" thickBot="1">
      <c r="A226" s="176" t="str">
        <f>IF('SOLICITUD INSCRIPCIÓN'!A227="","",'SOLICITUD INSCRIPCIÓN'!A227)</f>
        <v/>
      </c>
      <c r="B226" s="177" t="str">
        <f>IF('SOLICITUD INSCRIPCIÓN'!B227="","",'SOLICITUD INSCRIPCIÓN'!B227)</f>
        <v/>
      </c>
      <c r="C226" s="177" t="str">
        <f>IF('SOLICITUD INSCRIPCIÓN'!C227="","",'SOLICITUD INSCRIPCIÓN'!C227)</f>
        <v/>
      </c>
      <c r="D226" s="177" t="str">
        <f>IF('SOLICITUD INSCRIPCIÓN'!F227="","",'SOLICITUD INSCRIPCIÓN'!F227)</f>
        <v/>
      </c>
      <c r="E226" s="359" t="str">
        <f>IF('SOLICITUD INSCRIPCIÓN'!G227="","",'SOLICITUD INSCRIPCIÓN'!G227)</f>
        <v/>
      </c>
      <c r="F226" s="360"/>
      <c r="G226" s="361"/>
      <c r="H226" s="177" t="str">
        <f>IF('SOLICITUD INSCRIPCIÓN'!I227="","",'SOLICITUD INSCRIPCIÓN'!I227)</f>
        <v/>
      </c>
      <c r="I226" s="178" t="str">
        <f>IF('SOLICITUD INSCRIPCIÓN'!H227="","",'SOLICITUD INSCRIPCIÓN'!H227)</f>
        <v/>
      </c>
    </row>
    <row r="227" spans="1:9" ht="27" customHeight="1" thickTop="1">
      <c r="A227" s="362">
        <f ca="1">TODAY()</f>
        <v>43357</v>
      </c>
      <c r="B227" s="362"/>
      <c r="C227" s="362"/>
      <c r="D227" s="362"/>
      <c r="E227" s="362"/>
      <c r="F227" s="362"/>
      <c r="G227" s="362"/>
      <c r="H227" s="362"/>
      <c r="I227" s="362"/>
    </row>
    <row r="233" spans="1:9">
      <c r="A233" s="76"/>
      <c r="B233" s="76"/>
      <c r="C233" s="76"/>
      <c r="D233" s="76"/>
      <c r="E233" s="76"/>
      <c r="F233" s="76"/>
      <c r="G233" s="76"/>
      <c r="H233" s="76"/>
      <c r="I233" s="76"/>
    </row>
    <row r="234" spans="1:9">
      <c r="A234" s="76"/>
      <c r="B234" s="76"/>
      <c r="C234" s="76"/>
      <c r="D234" s="76"/>
      <c r="E234" s="76"/>
      <c r="F234" s="76"/>
      <c r="G234" s="76"/>
      <c r="H234" s="76"/>
      <c r="I234" s="76"/>
    </row>
  </sheetData>
  <sheetProtection password="CAA7" sheet="1" objects="1" scenarios="1"/>
  <mergeCells count="234">
    <mergeCell ref="E190:G190"/>
    <mergeCell ref="E191:G191"/>
    <mergeCell ref="A7:B7"/>
    <mergeCell ref="C7:I7"/>
    <mergeCell ref="E225:G225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8:G218"/>
    <mergeCell ref="E219:G219"/>
    <mergeCell ref="E220:G220"/>
    <mergeCell ref="E221:G221"/>
    <mergeCell ref="E222:G222"/>
    <mergeCell ref="E223:G223"/>
    <mergeCell ref="E192:G192"/>
    <mergeCell ref="E193:G193"/>
    <mergeCell ref="E194:G194"/>
    <mergeCell ref="E195:G195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226:G226"/>
    <mergeCell ref="A227:I227"/>
    <mergeCell ref="E212:G212"/>
    <mergeCell ref="E213:G213"/>
    <mergeCell ref="E214:G214"/>
    <mergeCell ref="E215:G215"/>
    <mergeCell ref="E216:G216"/>
    <mergeCell ref="E217:G217"/>
    <mergeCell ref="E112:G112"/>
    <mergeCell ref="E113:G113"/>
    <mergeCell ref="E114:G114"/>
    <mergeCell ref="E115:G115"/>
    <mergeCell ref="E196:G196"/>
    <mergeCell ref="E197:G197"/>
    <mergeCell ref="E224:G224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B23:F23"/>
    <mergeCell ref="H23:I23"/>
    <mergeCell ref="B24:I24"/>
    <mergeCell ref="E26:G26"/>
    <mergeCell ref="E27:G27"/>
    <mergeCell ref="B22:I22"/>
    <mergeCell ref="B18:I18"/>
    <mergeCell ref="B19:F19"/>
    <mergeCell ref="H19:I19"/>
    <mergeCell ref="B20:I20"/>
    <mergeCell ref="B21:F21"/>
    <mergeCell ref="H21:I21"/>
    <mergeCell ref="A14:B14"/>
    <mergeCell ref="B15:F15"/>
    <mergeCell ref="H15:I15"/>
    <mergeCell ref="B16:I16"/>
    <mergeCell ref="B17:F17"/>
    <mergeCell ref="H17:I17"/>
    <mergeCell ref="C14:I14"/>
    <mergeCell ref="H10:I10"/>
    <mergeCell ref="A11:I11"/>
    <mergeCell ref="B13:F13"/>
    <mergeCell ref="H13:I13"/>
    <mergeCell ref="F2:I2"/>
    <mergeCell ref="F3:I3"/>
    <mergeCell ref="A6:D6"/>
    <mergeCell ref="E6:I6"/>
    <mergeCell ref="A8:B8"/>
    <mergeCell ref="B9:F9"/>
    <mergeCell ref="H9:I9"/>
    <mergeCell ref="C8:I8"/>
    <mergeCell ref="D10:F10"/>
  </mergeCell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H23:I23 B24:I24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INSCRIPCIÓN'!$E$19=""</xm:f>
            <x14:dxf>
              <font>
                <color theme="0"/>
              </font>
            </x14:dxf>
          </x14:cfRule>
          <xm:sqref>B23:F23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INSCRIPCIÓN'!IO28=0</xm:f>
            <x14:dxf>
              <font>
                <color rgb="FFFF0000"/>
              </font>
            </x14:dxf>
          </x14:cfRule>
          <xm:sqref>IH27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INSCRIPCIÓN'!$L28=0</xm:f>
            <x14:dxf>
              <font>
                <color rgb="FFFF0000"/>
              </font>
            </x14:dxf>
          </x14:cfRule>
          <xm:sqref>E27:G226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4.2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66" t="s">
        <v>82</v>
      </c>
      <c r="E1" s="366"/>
      <c r="F1" s="366"/>
      <c r="G1" s="366"/>
      <c r="H1" s="366"/>
      <c r="I1" s="366"/>
    </row>
    <row r="2" spans="1:11" s="8" customFormat="1" ht="39.950000000000003" customHeight="1" thickTop="1" thickBot="1">
      <c r="A2" s="392" t="s">
        <v>2</v>
      </c>
      <c r="B2" s="393"/>
      <c r="C2" s="394"/>
      <c r="D2" s="381" t="str">
        <f>'SOLICITUD INSCRIPCIÓN'!D2</f>
        <v xml:space="preserve">CAMPEONATO DE ESPAÑA DE REMO DE MAR </v>
      </c>
      <c r="E2" s="381"/>
      <c r="F2" s="382"/>
      <c r="G2" s="383" t="s">
        <v>4</v>
      </c>
      <c r="H2" s="384"/>
      <c r="I2" s="160" t="str">
        <f>'SOLICITUD INSCRIPCIÓN'!D4</f>
        <v>29 y 30 de septiembre de 2.018</v>
      </c>
    </row>
    <row r="3" spans="1:11" s="8" customFormat="1" ht="9.9499999999999993" customHeight="1" thickTop="1" thickBot="1">
      <c r="B3" s="21"/>
      <c r="C3" s="21"/>
      <c r="D3" s="21"/>
      <c r="E3" s="21"/>
      <c r="F3" s="22"/>
      <c r="G3" s="22"/>
      <c r="H3" s="22"/>
      <c r="I3" s="22"/>
    </row>
    <row r="4" spans="1:11" s="8" customFormat="1" ht="39.950000000000003" customHeight="1" thickTop="1" thickBot="1">
      <c r="A4" s="395" t="s">
        <v>5</v>
      </c>
      <c r="B4" s="396"/>
      <c r="C4" s="397"/>
      <c r="D4" s="389" t="str">
        <f>'SOLICITUD INSCRIPCIÓN'!D8</f>
        <v/>
      </c>
      <c r="E4" s="407"/>
      <c r="F4" s="389">
        <f>'SOLICITUD INSCRIPCIÓN'!F6</f>
        <v>0</v>
      </c>
      <c r="G4" s="390"/>
      <c r="H4" s="390"/>
      <c r="I4" s="391"/>
    </row>
    <row r="5" spans="1:11" s="23" customFormat="1" ht="24.95" customHeight="1" thickBot="1">
      <c r="A5" s="398" t="s">
        <v>7</v>
      </c>
      <c r="B5" s="399"/>
      <c r="C5" s="400"/>
      <c r="D5" s="367">
        <f>'SOLICITUD INSCRIPCIÓN'!D9</f>
        <v>0</v>
      </c>
      <c r="E5" s="367"/>
      <c r="F5" s="367"/>
      <c r="G5" s="367"/>
      <c r="H5" s="367"/>
      <c r="I5" s="368"/>
    </row>
    <row r="6" spans="1:11" ht="9.75" customHeight="1" thickTop="1" thickBot="1">
      <c r="B6" s="24"/>
      <c r="C6" s="24"/>
      <c r="D6" s="24"/>
      <c r="E6" s="24"/>
      <c r="F6" s="25"/>
      <c r="G6" s="25"/>
      <c r="H6" s="25"/>
    </row>
    <row r="7" spans="1:11" ht="64.5" customHeight="1" thickTop="1" thickBot="1">
      <c r="A7" s="112" t="s">
        <v>83</v>
      </c>
      <c r="B7" s="385" t="s">
        <v>84</v>
      </c>
      <c r="C7" s="386"/>
      <c r="D7" s="26" t="s">
        <v>9</v>
      </c>
      <c r="E7" s="116" t="s">
        <v>85</v>
      </c>
      <c r="F7" s="27" t="s">
        <v>86</v>
      </c>
      <c r="G7" s="369" t="s">
        <v>87</v>
      </c>
      <c r="H7" s="370"/>
      <c r="I7" s="28" t="s">
        <v>21</v>
      </c>
      <c r="J7" s="119" t="s">
        <v>34</v>
      </c>
      <c r="K7" s="120" t="s">
        <v>88</v>
      </c>
    </row>
    <row r="8" spans="1:11" s="32" customFormat="1" ht="20.100000000000001" customHeight="1" thickTop="1">
      <c r="A8" s="113">
        <v>1</v>
      </c>
      <c r="B8" s="29" t="str">
        <f>IF(D8&gt;0,(VLOOKUP(D8,'LISTADOS LICENCIAS'!$A$3:$G$502,3,FALSE))," ")</f>
        <v/>
      </c>
      <c r="C8" s="29" t="str">
        <f>IF(D8&gt;0,(VLOOKUP(D8,'LISTADOS LICENCIAS'!$A$3:$H$502,8,FALSE))," ")</f>
        <v/>
      </c>
      <c r="D8" s="30" t="str">
        <f>IF('AUX3'!B2&gt;0,'AUX3'!B2,"")</f>
        <v/>
      </c>
      <c r="E8" s="19" t="str">
        <f>IF('SOLICITUD INSCRIPCIÓN'!F28="","",(VLOOKUP(D8,'SOLICITUD INSCRIPCIÓN'!E28:F227,2,FALSE)))</f>
        <v/>
      </c>
      <c r="F8" s="19" t="str">
        <f>IF(D8&gt;0,(VLOOKUP(D8,'LISTADOS LICENCIAS'!$A$3:$G$502,5,FALSE))," ")</f>
        <v/>
      </c>
      <c r="G8" s="387" t="str">
        <f>IF(D8&gt;0,(VLOOKUP(D8,'LISTADOS LICENCIAS'!$A$3:$F$502,6,FALSE))," ")</f>
        <v/>
      </c>
      <c r="H8" s="388"/>
      <c r="I8" s="31" t="str">
        <f>IF(D8&gt;0,(VLOOKUP(D8,'LISTADOS LICENCIAS'!$A$3:$G$502,7,FALSE))," ")</f>
        <v/>
      </c>
      <c r="J8" s="117">
        <f>IF(E8="R",0,1)</f>
        <v>1</v>
      </c>
      <c r="K8" s="118" t="str">
        <f>IF(J8=1,C8,"")</f>
        <v/>
      </c>
    </row>
    <row r="9" spans="1:11" s="32" customFormat="1" ht="20.100000000000001" customHeight="1">
      <c r="A9" s="114">
        <v>2</v>
      </c>
      <c r="B9" s="182" t="str">
        <f>IF(D9&gt;0,(VLOOKUP(D9,'LISTADOS LICENCIAS'!$A$3:$G$502,3,FALSE))," ")</f>
        <v/>
      </c>
      <c r="C9" s="29" t="str">
        <f>IF(D9&gt;0,(VLOOKUP(D9,'LISTADOS LICENCIAS'!$A$3:$H$502,8,FALSE))," ")</f>
        <v/>
      </c>
      <c r="D9" s="33" t="str">
        <f>IF('AUX3'!B3&gt;0,'AUX3'!B3,"")</f>
        <v/>
      </c>
      <c r="E9" s="19" t="str">
        <f>IF('SOLICITUD INSCRIPCIÓN'!F29="","",(VLOOKUP(D9,'SOLICITUD INSCRIPCIÓN'!E29:F228,2,FALSE)))</f>
        <v/>
      </c>
      <c r="F9" s="20" t="str">
        <f>IF(D9&gt;0,(VLOOKUP(D9,'LISTADOS LICENCIAS'!$A$3:$G$502,5,FALSE))," ")</f>
        <v/>
      </c>
      <c r="G9" s="364" t="str">
        <f>IF(D9&gt;0,(VLOOKUP(D9,'LISTADOS LICENCIAS'!$A$3:$F$502,6,FALSE))," ")</f>
        <v/>
      </c>
      <c r="H9" s="365"/>
      <c r="I9" s="34" t="str">
        <f>IF(D9&gt;0,(VLOOKUP(D9,'LISTADOS LICENCIAS'!$A$3:$G$502,7,FALSE))," ")</f>
        <v/>
      </c>
      <c r="J9" s="117">
        <f t="shared" ref="J9:J72" si="0">IF(E9="R",0,1)</f>
        <v>1</v>
      </c>
      <c r="K9" s="118" t="str">
        <f t="shared" ref="K9:K72" si="1">IF(J9=1,C9,"")</f>
        <v/>
      </c>
    </row>
    <row r="10" spans="1:11" s="32" customFormat="1" ht="20.100000000000001" customHeight="1">
      <c r="A10" s="114">
        <v>3</v>
      </c>
      <c r="B10" s="182" t="str">
        <f>IF(D10&gt;0,(VLOOKUP(D10,'LISTADOS LICENCIAS'!$A$3:$G$502,3,FALSE))," ")</f>
        <v/>
      </c>
      <c r="C10" s="29" t="str">
        <f>IF(D10&gt;0,(VLOOKUP(D10,'LISTADOS LICENCIAS'!$A$3:$H$502,8,FALSE))," ")</f>
        <v/>
      </c>
      <c r="D10" s="33" t="str">
        <f>IF('AUX3'!B4&gt;0,'AUX3'!B4,"")</f>
        <v/>
      </c>
      <c r="E10" s="19" t="str">
        <f>IF('SOLICITUD INSCRIPCIÓN'!F30="","",(VLOOKUP(D10,'SOLICITUD INSCRIPCIÓN'!E30:F229,2,FALSE)))</f>
        <v/>
      </c>
      <c r="F10" s="20" t="str">
        <f>IF(D10&gt;0,(VLOOKUP(D10,'LISTADOS LICENCIAS'!$A$3:$G$502,5,FALSE))," ")</f>
        <v/>
      </c>
      <c r="G10" s="364" t="str">
        <f>IF(D10&gt;0,(VLOOKUP(D10,'LISTADOS LICENCIAS'!$A$3:$F$502,6,FALSE))," ")</f>
        <v/>
      </c>
      <c r="H10" s="365"/>
      <c r="I10" s="34" t="str">
        <f>IF(D10&gt;0,(VLOOKUP(D10,'LISTADOS LICENCIAS'!$A$3:$G$502,7,FALSE))," ")</f>
        <v/>
      </c>
      <c r="J10" s="117">
        <f t="shared" si="0"/>
        <v>1</v>
      </c>
      <c r="K10" s="118" t="str">
        <f t="shared" si="1"/>
        <v/>
      </c>
    </row>
    <row r="11" spans="1:11" s="32" customFormat="1" ht="20.100000000000001" customHeight="1">
      <c r="A11" s="114">
        <v>4</v>
      </c>
      <c r="B11" s="182" t="str">
        <f>IF(D11&gt;0,(VLOOKUP(D11,'LISTADOS LICENCIAS'!$A$3:$G$502,3,FALSE))," ")</f>
        <v/>
      </c>
      <c r="C11" s="29" t="str">
        <f>IF(D11&gt;0,(VLOOKUP(D11,'LISTADOS LICENCIAS'!$A$3:$H$502,8,FALSE))," ")</f>
        <v/>
      </c>
      <c r="D11" s="33" t="str">
        <f>IF('AUX3'!B5&gt;0,'AUX3'!B5,"")</f>
        <v/>
      </c>
      <c r="E11" s="33" t="str">
        <f>IF('SOLICITUD INSCRIPCIÓN'!F31="","",(VLOOKUP(D11,'SOLICITUD INSCRIPCIÓN'!E31:F230,2,FALSE)))</f>
        <v/>
      </c>
      <c r="F11" s="20" t="str">
        <f>IF(D11&gt;0,(VLOOKUP(D11,'LISTADOS LICENCIAS'!$A$3:$G$502,5,FALSE))," ")</f>
        <v/>
      </c>
      <c r="G11" s="364" t="str">
        <f>IF(D11&gt;0,(VLOOKUP(D11,'LISTADOS LICENCIAS'!$A$3:$F$502,6,FALSE))," ")</f>
        <v/>
      </c>
      <c r="H11" s="365"/>
      <c r="I11" s="34" t="str">
        <f>IF(D11&gt;0,(VLOOKUP(D11,'LISTADOS LICENCIAS'!$A$3:$G$502,7,FALSE))," ")</f>
        <v/>
      </c>
      <c r="J11" s="117">
        <f t="shared" si="0"/>
        <v>1</v>
      </c>
      <c r="K11" s="118" t="str">
        <f t="shared" si="1"/>
        <v/>
      </c>
    </row>
    <row r="12" spans="1:11" s="32" customFormat="1" ht="20.100000000000001" customHeight="1">
      <c r="A12" s="114">
        <v>5</v>
      </c>
      <c r="B12" s="182" t="str">
        <f>IF(D12&gt;0,(VLOOKUP(D12,'LISTADOS LICENCIAS'!$A$3:$G$502,3,FALSE))," ")</f>
        <v/>
      </c>
      <c r="C12" s="29" t="str">
        <f>IF(D12&gt;0,(VLOOKUP(D12,'LISTADOS LICENCIAS'!$A$3:$H$502,8,FALSE))," ")</f>
        <v/>
      </c>
      <c r="D12" s="33" t="str">
        <f>IF('AUX3'!B6&gt;0,'AUX3'!B6,"")</f>
        <v/>
      </c>
      <c r="E12" s="33" t="str">
        <f>IF('SOLICITUD INSCRIPCIÓN'!F32="","",(VLOOKUP(D12,'SOLICITUD INSCRIPCIÓN'!E32:F231,2,FALSE)))</f>
        <v/>
      </c>
      <c r="F12" s="20" t="str">
        <f>IF(D12&gt;0,(VLOOKUP(D12,'LISTADOS LICENCIAS'!$A$3:$G$502,5,FALSE))," ")</f>
        <v/>
      </c>
      <c r="G12" s="364" t="str">
        <f>IF(D12&gt;0,(VLOOKUP(D12,'LISTADOS LICENCIAS'!$A$3:$F$502,6,FALSE))," ")</f>
        <v/>
      </c>
      <c r="H12" s="365"/>
      <c r="I12" s="34" t="str">
        <f>IF(D12&gt;0,(VLOOKUP(D12,'LISTADOS LICENCIAS'!$A$3:$G$502,7,FALSE))," ")</f>
        <v/>
      </c>
      <c r="J12" s="117">
        <f t="shared" si="0"/>
        <v>1</v>
      </c>
      <c r="K12" s="118" t="str">
        <f t="shared" si="1"/>
        <v/>
      </c>
    </row>
    <row r="13" spans="1:11" s="32" customFormat="1" ht="20.100000000000001" customHeight="1">
      <c r="A13" s="114">
        <v>6</v>
      </c>
      <c r="B13" s="182" t="str">
        <f>IF(D13&gt;0,(VLOOKUP(D13,'LISTADOS LICENCIAS'!$A$3:$G$502,3,FALSE))," ")</f>
        <v/>
      </c>
      <c r="C13" s="29" t="str">
        <f>IF(D13&gt;0,(VLOOKUP(D13,'LISTADOS LICENCIAS'!$A$3:$H$502,8,FALSE))," ")</f>
        <v/>
      </c>
      <c r="D13" s="33" t="str">
        <f>IF('AUX3'!B7&gt;0,'AUX3'!B7,"")</f>
        <v/>
      </c>
      <c r="E13" s="33" t="str">
        <f>IF('SOLICITUD INSCRIPCIÓN'!F33="","",(VLOOKUP(D13,'SOLICITUD INSCRIPCIÓN'!E33:F232,2,FALSE)))</f>
        <v/>
      </c>
      <c r="F13" s="20" t="str">
        <f>IF(D13&gt;0,(VLOOKUP(D13,'LISTADOS LICENCIAS'!$A$3:$G$502,5,FALSE))," ")</f>
        <v/>
      </c>
      <c r="G13" s="364" t="str">
        <f>IF(D13&gt;0,(VLOOKUP(D13,'LISTADOS LICENCIAS'!$A$3:$F$502,6,FALSE))," ")</f>
        <v/>
      </c>
      <c r="H13" s="365"/>
      <c r="I13" s="34" t="str">
        <f>IF(D13&gt;0,(VLOOKUP(D13,'LISTADOS LICENCIAS'!$A$3:$G$502,7,FALSE))," ")</f>
        <v/>
      </c>
      <c r="J13" s="117">
        <f t="shared" si="0"/>
        <v>1</v>
      </c>
      <c r="K13" s="118" t="str">
        <f t="shared" si="1"/>
        <v/>
      </c>
    </row>
    <row r="14" spans="1:11" s="32" customFormat="1" ht="20.100000000000001" customHeight="1">
      <c r="A14" s="114">
        <v>7</v>
      </c>
      <c r="B14" s="182" t="str">
        <f>IF(D14&gt;0,(VLOOKUP(D14,'LISTADOS LICENCIAS'!$A$3:$G$502,3,FALSE))," ")</f>
        <v/>
      </c>
      <c r="C14" s="29" t="str">
        <f>IF(D14&gt;0,(VLOOKUP(D14,'LISTADOS LICENCIAS'!$A$3:$H$502,8,FALSE))," ")</f>
        <v/>
      </c>
      <c r="D14" s="33" t="str">
        <f>IF('AUX3'!B8&gt;0,'AUX3'!B8,"")</f>
        <v/>
      </c>
      <c r="E14" s="33" t="str">
        <f>IF('SOLICITUD INSCRIPCIÓN'!F34="","",(VLOOKUP(D14,'SOLICITUD INSCRIPCIÓN'!E34:F233,2,FALSE)))</f>
        <v/>
      </c>
      <c r="F14" s="20" t="str">
        <f>IF(D14&gt;0,(VLOOKUP(D14,'LISTADOS LICENCIAS'!$A$3:$G$502,5,FALSE))," ")</f>
        <v/>
      </c>
      <c r="G14" s="364" t="str">
        <f>IF(D14&gt;0,(VLOOKUP(D14,'LISTADOS LICENCIAS'!$A$3:$F$502,6,FALSE))," ")</f>
        <v/>
      </c>
      <c r="H14" s="365"/>
      <c r="I14" s="34" t="str">
        <f>IF(D14&gt;0,(VLOOKUP(D14,'LISTADOS LICENCIAS'!$A$3:$G$502,7,FALSE))," ")</f>
        <v/>
      </c>
      <c r="J14" s="117">
        <f t="shared" si="0"/>
        <v>1</v>
      </c>
      <c r="K14" s="118" t="str">
        <f t="shared" si="1"/>
        <v/>
      </c>
    </row>
    <row r="15" spans="1:11" s="32" customFormat="1" ht="20.100000000000001" customHeight="1">
      <c r="A15" s="114">
        <v>8</v>
      </c>
      <c r="B15" s="182" t="str">
        <f>IF(D15&gt;0,(VLOOKUP(D15,'LISTADOS LICENCIAS'!$A$3:$G$502,3,FALSE))," ")</f>
        <v/>
      </c>
      <c r="C15" s="29" t="str">
        <f>IF(D15&gt;0,(VLOOKUP(D15,'LISTADOS LICENCIAS'!$A$3:$H$502,8,FALSE))," ")</f>
        <v/>
      </c>
      <c r="D15" s="33" t="str">
        <f>IF('AUX3'!B9&gt;0,'AUX3'!B9,"")</f>
        <v/>
      </c>
      <c r="E15" s="33" t="str">
        <f>IF('SOLICITUD INSCRIPCIÓN'!F35="","",(VLOOKUP(D15,'SOLICITUD INSCRIPCIÓN'!E35:F234,2,FALSE)))</f>
        <v/>
      </c>
      <c r="F15" s="20" t="str">
        <f>IF(D15&gt;0,(VLOOKUP(D15,'LISTADOS LICENCIAS'!$A$3:$G$502,5,FALSE))," ")</f>
        <v/>
      </c>
      <c r="G15" s="364" t="str">
        <f>IF(D15&gt;0,(VLOOKUP(D15,'LISTADOS LICENCIAS'!$A$3:$F$502,6,FALSE))," ")</f>
        <v/>
      </c>
      <c r="H15" s="365"/>
      <c r="I15" s="34" t="str">
        <f>IF(D15&gt;0,(VLOOKUP(D15,'LISTADOS LICENCIAS'!$A$3:$G$502,7,FALSE))," ")</f>
        <v/>
      </c>
      <c r="J15" s="117">
        <f t="shared" si="0"/>
        <v>1</v>
      </c>
      <c r="K15" s="118" t="str">
        <f t="shared" si="1"/>
        <v/>
      </c>
    </row>
    <row r="16" spans="1:11" s="32" customFormat="1" ht="20.100000000000001" customHeight="1">
      <c r="A16" s="114">
        <v>9</v>
      </c>
      <c r="B16" s="182" t="str">
        <f>IF(D16&gt;0,(VLOOKUP(D16,'LISTADOS LICENCIAS'!$A$3:$G$502,3,FALSE))," ")</f>
        <v/>
      </c>
      <c r="C16" s="29" t="str">
        <f>IF(D16&gt;0,(VLOOKUP(D16,'LISTADOS LICENCIAS'!$A$3:$H$502,8,FALSE))," ")</f>
        <v/>
      </c>
      <c r="D16" s="33" t="str">
        <f>IF('AUX3'!B10&gt;0,'AUX3'!B10,"")</f>
        <v/>
      </c>
      <c r="E16" s="33" t="str">
        <f>IF('SOLICITUD INSCRIPCIÓN'!F36="","",(VLOOKUP(D16,'SOLICITUD INSCRIPCIÓN'!E36:F235,2,FALSE)))</f>
        <v/>
      </c>
      <c r="F16" s="20" t="str">
        <f>IF(D16&gt;0,(VLOOKUP(D16,'LISTADOS LICENCIAS'!$A$3:$G$502,5,FALSE))," ")</f>
        <v/>
      </c>
      <c r="G16" s="364" t="str">
        <f>IF(D16&gt;0,(VLOOKUP(D16,'LISTADOS LICENCIAS'!$A$3:$F$502,6,FALSE))," ")</f>
        <v/>
      </c>
      <c r="H16" s="365"/>
      <c r="I16" s="34" t="str">
        <f>IF(D16&gt;0,(VLOOKUP(D16,'LISTADOS LICENCIAS'!$A$3:$G$502,7,FALSE))," ")</f>
        <v/>
      </c>
      <c r="J16" s="117">
        <f t="shared" si="0"/>
        <v>1</v>
      </c>
      <c r="K16" s="118" t="str">
        <f t="shared" si="1"/>
        <v/>
      </c>
    </row>
    <row r="17" spans="1:11" s="32" customFormat="1" ht="20.100000000000001" customHeight="1">
      <c r="A17" s="114">
        <v>10</v>
      </c>
      <c r="B17" s="182" t="str">
        <f>IF(D17&gt;0,(VLOOKUP(D17,'LISTADOS LICENCIAS'!$A$3:$G$502,3,FALSE))," ")</f>
        <v/>
      </c>
      <c r="C17" s="29" t="str">
        <f>IF(D17&gt;0,(VLOOKUP(D17,'LISTADOS LICENCIAS'!$A$3:$H$502,8,FALSE))," ")</f>
        <v/>
      </c>
      <c r="D17" s="33" t="str">
        <f>IF('AUX3'!B11&gt;0,'AUX3'!B11,"")</f>
        <v/>
      </c>
      <c r="E17" s="33" t="str">
        <f>IF('SOLICITUD INSCRIPCIÓN'!F37="","",(VLOOKUP(D17,'SOLICITUD INSCRIPCIÓN'!E37:F236,2,FALSE)))</f>
        <v/>
      </c>
      <c r="F17" s="20" t="str">
        <f>IF(D17&gt;0,(VLOOKUP(D17,'LISTADOS LICENCIAS'!$A$3:$G$502,5,FALSE))," ")</f>
        <v/>
      </c>
      <c r="G17" s="364" t="str">
        <f>IF(D17&gt;0,(VLOOKUP(D17,'LISTADOS LICENCIAS'!$A$3:$F$502,6,FALSE))," ")</f>
        <v/>
      </c>
      <c r="H17" s="365"/>
      <c r="I17" s="34" t="str">
        <f>IF(D17&gt;0,(VLOOKUP(D17,'LISTADOS LICENCIAS'!$A$3:$G$502,7,FALSE))," ")</f>
        <v/>
      </c>
      <c r="J17" s="117">
        <f t="shared" si="0"/>
        <v>1</v>
      </c>
      <c r="K17" s="118" t="str">
        <f t="shared" si="1"/>
        <v/>
      </c>
    </row>
    <row r="18" spans="1:11" s="32" customFormat="1" ht="20.100000000000001" customHeight="1">
      <c r="A18" s="114">
        <v>11</v>
      </c>
      <c r="B18" s="182" t="str">
        <f>IF(D18&gt;0,(VLOOKUP(D18,'LISTADOS LICENCIAS'!$A$3:$G$502,3,FALSE))," ")</f>
        <v/>
      </c>
      <c r="C18" s="29" t="str">
        <f>IF(D18&gt;0,(VLOOKUP(D18,'LISTADOS LICENCIAS'!$A$3:$H$502,8,FALSE))," ")</f>
        <v/>
      </c>
      <c r="D18" s="33" t="str">
        <f>IF('AUX3'!B12&gt;0,'AUX3'!B12,"")</f>
        <v/>
      </c>
      <c r="E18" s="33" t="str">
        <f>IF('SOLICITUD INSCRIPCIÓN'!F38="","",(VLOOKUP(D18,'SOLICITUD INSCRIPCIÓN'!E38:F237,2,FALSE)))</f>
        <v/>
      </c>
      <c r="F18" s="20" t="str">
        <f>IF(D18&gt;0,(VLOOKUP(D18,'LISTADOS LICENCIAS'!$A$3:$G$502,5,FALSE))," ")</f>
        <v/>
      </c>
      <c r="G18" s="364" t="str">
        <f>IF(D18&gt;0,(VLOOKUP(D18,'LISTADOS LICENCIAS'!$A$3:$F$502,6,FALSE))," ")</f>
        <v/>
      </c>
      <c r="H18" s="365"/>
      <c r="I18" s="34" t="str">
        <f>IF(D18&gt;0,(VLOOKUP(D18,'LISTADOS LICENCIAS'!$A$3:$G$502,7,FALSE))," ")</f>
        <v/>
      </c>
      <c r="J18" s="117">
        <f t="shared" si="0"/>
        <v>1</v>
      </c>
      <c r="K18" s="118" t="str">
        <f t="shared" si="1"/>
        <v/>
      </c>
    </row>
    <row r="19" spans="1:11" s="32" customFormat="1" ht="20.100000000000001" customHeight="1">
      <c r="A19" s="114">
        <v>12</v>
      </c>
      <c r="B19" s="182" t="str">
        <f>IF(D19&gt;0,(VLOOKUP(D19,'LISTADOS LICENCIAS'!$A$3:$G$502,3,FALSE))," ")</f>
        <v/>
      </c>
      <c r="C19" s="29" t="str">
        <f>IF(D19&gt;0,(VLOOKUP(D19,'LISTADOS LICENCIAS'!$A$3:$H$502,8,FALSE))," ")</f>
        <v/>
      </c>
      <c r="D19" s="33" t="str">
        <f>IF('AUX3'!B13&gt;0,'AUX3'!B13,"")</f>
        <v/>
      </c>
      <c r="E19" s="33" t="str">
        <f>IF('SOLICITUD INSCRIPCIÓN'!F39="","",(VLOOKUP(D19,'SOLICITUD INSCRIPCIÓN'!E39:F238,2,FALSE)))</f>
        <v/>
      </c>
      <c r="F19" s="20" t="str">
        <f>IF(D19&gt;0,(VLOOKUP(D19,'LISTADOS LICENCIAS'!$A$3:$G$502,5,FALSE))," ")</f>
        <v/>
      </c>
      <c r="G19" s="364" t="str">
        <f>IF(D19&gt;0,(VLOOKUP(D19,'LISTADOS LICENCIAS'!$A$3:$F$502,6,FALSE))," ")</f>
        <v/>
      </c>
      <c r="H19" s="365"/>
      <c r="I19" s="34" t="str">
        <f>IF(D19&gt;0,(VLOOKUP(D19,'LISTADOS LICENCIAS'!$A$3:$G$502,7,FALSE))," ")</f>
        <v/>
      </c>
      <c r="J19" s="117">
        <f t="shared" si="0"/>
        <v>1</v>
      </c>
      <c r="K19" s="118" t="str">
        <f t="shared" si="1"/>
        <v/>
      </c>
    </row>
    <row r="20" spans="1:11" s="32" customFormat="1" ht="20.100000000000001" customHeight="1">
      <c r="A20" s="114">
        <v>13</v>
      </c>
      <c r="B20" s="182" t="str">
        <f>IF(D20&gt;0,(VLOOKUP(D20,'LISTADOS LICENCIAS'!$A$3:$G$502,3,FALSE))," ")</f>
        <v/>
      </c>
      <c r="C20" s="29" t="str">
        <f>IF(D20&gt;0,(VLOOKUP(D20,'LISTADOS LICENCIAS'!$A$3:$H$502,8,FALSE))," ")</f>
        <v/>
      </c>
      <c r="D20" s="33" t="str">
        <f>IF('AUX3'!B14&gt;0,'AUX3'!B14,"")</f>
        <v/>
      </c>
      <c r="E20" s="33" t="str">
        <f>IF('SOLICITUD INSCRIPCIÓN'!F40="","",(VLOOKUP(D20,'SOLICITUD INSCRIPCIÓN'!E40:F239,2,FALSE)))</f>
        <v/>
      </c>
      <c r="F20" s="20" t="str">
        <f>IF(D20&gt;0,(VLOOKUP(D20,'LISTADOS LICENCIAS'!$A$3:$G$502,5,FALSE))," ")</f>
        <v/>
      </c>
      <c r="G20" s="364" t="str">
        <f>IF(D20&gt;0,(VLOOKUP(D20,'LISTADOS LICENCIAS'!$A$3:$F$502,6,FALSE))," ")</f>
        <v/>
      </c>
      <c r="H20" s="365"/>
      <c r="I20" s="34" t="str">
        <f>IF(D20&gt;0,(VLOOKUP(D20,'LISTADOS LICENCIAS'!$A$3:$G$502,7,FALSE))," ")</f>
        <v/>
      </c>
      <c r="J20" s="117">
        <f t="shared" si="0"/>
        <v>1</v>
      </c>
      <c r="K20" s="118" t="str">
        <f t="shared" si="1"/>
        <v/>
      </c>
    </row>
    <row r="21" spans="1:11" s="32" customFormat="1" ht="20.100000000000001" customHeight="1">
      <c r="A21" s="114">
        <v>14</v>
      </c>
      <c r="B21" s="182" t="str">
        <f>IF(D21&gt;0,(VLOOKUP(D21,'LISTADOS LICENCIAS'!$A$3:$G$502,3,FALSE))," ")</f>
        <v/>
      </c>
      <c r="C21" s="29" t="str">
        <f>IF(D21&gt;0,(VLOOKUP(D21,'LISTADOS LICENCIAS'!$A$3:$H$502,8,FALSE))," ")</f>
        <v/>
      </c>
      <c r="D21" s="33" t="str">
        <f>IF('AUX3'!B15&gt;0,'AUX3'!B15,"")</f>
        <v/>
      </c>
      <c r="E21" s="33" t="str">
        <f>IF('SOLICITUD INSCRIPCIÓN'!F41="","",(VLOOKUP(D21,'SOLICITUD INSCRIPCIÓN'!E41:F240,2,FALSE)))</f>
        <v/>
      </c>
      <c r="F21" s="20" t="str">
        <f>IF(D21&gt;0,(VLOOKUP(D21,'LISTADOS LICENCIAS'!$A$3:$G$502,5,FALSE))," ")</f>
        <v/>
      </c>
      <c r="G21" s="364" t="str">
        <f>IF(D21&gt;0,(VLOOKUP(D21,'LISTADOS LICENCIAS'!$A$3:$F$502,6,FALSE))," ")</f>
        <v/>
      </c>
      <c r="H21" s="365"/>
      <c r="I21" s="34" t="str">
        <f>IF(D21&gt;0,(VLOOKUP(D21,'LISTADOS LICENCIAS'!$A$3:$G$502,7,FALSE))," ")</f>
        <v/>
      </c>
      <c r="J21" s="117">
        <f t="shared" si="0"/>
        <v>1</v>
      </c>
      <c r="K21" s="118" t="str">
        <f t="shared" si="1"/>
        <v/>
      </c>
    </row>
    <row r="22" spans="1:11" s="32" customFormat="1" ht="20.100000000000001" customHeight="1">
      <c r="A22" s="114">
        <v>15</v>
      </c>
      <c r="B22" s="182" t="str">
        <f>IF(D22&gt;0,(VLOOKUP(D22,'LISTADOS LICENCIAS'!$A$3:$G$502,3,FALSE))," ")</f>
        <v/>
      </c>
      <c r="C22" s="29" t="str">
        <f>IF(D22&gt;0,(VLOOKUP(D22,'LISTADOS LICENCIAS'!$A$3:$H$502,8,FALSE))," ")</f>
        <v/>
      </c>
      <c r="D22" s="33" t="str">
        <f>IF('AUX3'!B16&gt;0,'AUX3'!B16,"")</f>
        <v/>
      </c>
      <c r="E22" s="33" t="str">
        <f>IF('SOLICITUD INSCRIPCIÓN'!F42="","",(VLOOKUP(D22,'SOLICITUD INSCRIPCIÓN'!E42:F241,2,FALSE)))</f>
        <v/>
      </c>
      <c r="F22" s="20" t="str">
        <f>IF(D22&gt;0,(VLOOKUP(D22,'LISTADOS LICENCIAS'!$A$3:$G$502,5,FALSE))," ")</f>
        <v/>
      </c>
      <c r="G22" s="364" t="str">
        <f>IF(D22&gt;0,(VLOOKUP(D22,'LISTADOS LICENCIAS'!$A$3:$F$502,6,FALSE))," ")</f>
        <v/>
      </c>
      <c r="H22" s="365"/>
      <c r="I22" s="34" t="str">
        <f>IF(D22&gt;0,(VLOOKUP(D22,'LISTADOS LICENCIAS'!$A$3:$G$502,7,FALSE))," ")</f>
        <v/>
      </c>
      <c r="J22" s="117">
        <f t="shared" si="0"/>
        <v>1</v>
      </c>
      <c r="K22" s="118" t="str">
        <f t="shared" si="1"/>
        <v/>
      </c>
    </row>
    <row r="23" spans="1:11" s="32" customFormat="1" ht="20.100000000000001" customHeight="1">
      <c r="A23" s="114">
        <v>16</v>
      </c>
      <c r="B23" s="182" t="str">
        <f>IF(D23&gt;0,(VLOOKUP(D23,'LISTADOS LICENCIAS'!$A$3:$G$502,3,FALSE))," ")</f>
        <v/>
      </c>
      <c r="C23" s="29" t="str">
        <f>IF(D23&gt;0,(VLOOKUP(D23,'LISTADOS LICENCIAS'!$A$3:$H$502,8,FALSE))," ")</f>
        <v/>
      </c>
      <c r="D23" s="33" t="str">
        <f>IF('AUX3'!B17&gt;0,'AUX3'!B17,"")</f>
        <v/>
      </c>
      <c r="E23" s="33" t="str">
        <f>IF('SOLICITUD INSCRIPCIÓN'!F43="","",(VLOOKUP(D23,'SOLICITUD INSCRIPCIÓN'!E43:F242,2,FALSE)))</f>
        <v/>
      </c>
      <c r="F23" s="20" t="str">
        <f>IF(D23&gt;0,(VLOOKUP(D23,'LISTADOS LICENCIAS'!$A$3:$G$502,5,FALSE))," ")</f>
        <v/>
      </c>
      <c r="G23" s="364" t="str">
        <f>IF(D23&gt;0,(VLOOKUP(D23,'LISTADOS LICENCIAS'!$A$3:$F$502,6,FALSE))," ")</f>
        <v/>
      </c>
      <c r="H23" s="365"/>
      <c r="I23" s="34" t="str">
        <f>IF(D23&gt;0,(VLOOKUP(D23,'LISTADOS LICENCIAS'!$A$3:$G$502,7,FALSE))," ")</f>
        <v/>
      </c>
      <c r="J23" s="117">
        <f t="shared" si="0"/>
        <v>1</v>
      </c>
      <c r="K23" s="118" t="str">
        <f t="shared" si="1"/>
        <v/>
      </c>
    </row>
    <row r="24" spans="1:11" s="32" customFormat="1" ht="20.100000000000001" customHeight="1">
      <c r="A24" s="114">
        <v>17</v>
      </c>
      <c r="B24" s="182" t="str">
        <f>IF(D24&gt;0,(VLOOKUP(D24,'LISTADOS LICENCIAS'!$A$3:$G$502,3,FALSE))," ")</f>
        <v/>
      </c>
      <c r="C24" s="29" t="str">
        <f>IF(D24&gt;0,(VLOOKUP(D24,'LISTADOS LICENCIAS'!$A$3:$H$502,8,FALSE))," ")</f>
        <v/>
      </c>
      <c r="D24" s="33" t="str">
        <f>IF('AUX3'!B18&gt;0,'AUX3'!B18,"")</f>
        <v/>
      </c>
      <c r="E24" s="33" t="str">
        <f>IF('SOLICITUD INSCRIPCIÓN'!F44="","",(VLOOKUP(D24,'SOLICITUD INSCRIPCIÓN'!E44:F243,2,FALSE)))</f>
        <v/>
      </c>
      <c r="F24" s="20" t="str">
        <f>IF(D24&gt;0,(VLOOKUP(D24,'LISTADOS LICENCIAS'!$A$3:$G$502,5,FALSE))," ")</f>
        <v/>
      </c>
      <c r="G24" s="364" t="str">
        <f>IF(D24&gt;0,(VLOOKUP(D24,'LISTADOS LICENCIAS'!$A$3:$F$502,6,FALSE))," ")</f>
        <v/>
      </c>
      <c r="H24" s="365"/>
      <c r="I24" s="34" t="str">
        <f>IF(D24&gt;0,(VLOOKUP(D24,'LISTADOS LICENCIAS'!$A$3:$G$502,7,FALSE))," ")</f>
        <v/>
      </c>
      <c r="J24" s="117">
        <f t="shared" si="0"/>
        <v>1</v>
      </c>
      <c r="K24" s="118" t="str">
        <f t="shared" si="1"/>
        <v/>
      </c>
    </row>
    <row r="25" spans="1:11" s="32" customFormat="1" ht="20.100000000000001" customHeight="1">
      <c r="A25" s="114">
        <v>18</v>
      </c>
      <c r="B25" s="182" t="str">
        <f>IF(D25&gt;0,(VLOOKUP(D25,'LISTADOS LICENCIAS'!$A$3:$G$502,3,FALSE))," ")</f>
        <v/>
      </c>
      <c r="C25" s="29" t="str">
        <f>IF(D25&gt;0,(VLOOKUP(D25,'LISTADOS LICENCIAS'!$A$3:$H$502,8,FALSE))," ")</f>
        <v/>
      </c>
      <c r="D25" s="33" t="str">
        <f>IF('AUX3'!B19&gt;0,'AUX3'!B19,"")</f>
        <v/>
      </c>
      <c r="E25" s="33" t="str">
        <f>IF('SOLICITUD INSCRIPCIÓN'!F45="","",(VLOOKUP(D25,'SOLICITUD INSCRIPCIÓN'!E45:F244,2,FALSE)))</f>
        <v/>
      </c>
      <c r="F25" s="20" t="str">
        <f>IF(D25&gt;0,(VLOOKUP(D25,'LISTADOS LICENCIAS'!$A$3:$G$502,5,FALSE))," ")</f>
        <v/>
      </c>
      <c r="G25" s="364" t="str">
        <f>IF(D25&gt;0,(VLOOKUP(D25,'LISTADOS LICENCIAS'!$A$3:$F$502,6,FALSE))," ")</f>
        <v/>
      </c>
      <c r="H25" s="365"/>
      <c r="I25" s="34" t="str">
        <f>IF(D25&gt;0,(VLOOKUP(D25,'LISTADOS LICENCIAS'!$A$3:$G$502,7,FALSE))," ")</f>
        <v/>
      </c>
      <c r="J25" s="117">
        <f t="shared" si="0"/>
        <v>1</v>
      </c>
      <c r="K25" s="118" t="str">
        <f t="shared" si="1"/>
        <v/>
      </c>
    </row>
    <row r="26" spans="1:11" s="32" customFormat="1" ht="20.100000000000001" customHeight="1">
      <c r="A26" s="114">
        <v>19</v>
      </c>
      <c r="B26" s="182" t="str">
        <f>IF(D26&gt;0,(VLOOKUP(D26,'LISTADOS LICENCIAS'!$A$3:$G$502,3,FALSE))," ")</f>
        <v/>
      </c>
      <c r="C26" s="29" t="str">
        <f>IF(D26&gt;0,(VLOOKUP(D26,'LISTADOS LICENCIAS'!$A$3:$H$502,8,FALSE))," ")</f>
        <v/>
      </c>
      <c r="D26" s="33" t="str">
        <f>IF('AUX3'!B20&gt;0,'AUX3'!B20,"")</f>
        <v/>
      </c>
      <c r="E26" s="33" t="str">
        <f>IF('SOLICITUD INSCRIPCIÓN'!F46="","",(VLOOKUP(D26,'SOLICITUD INSCRIPCIÓN'!E46:F245,2,FALSE)))</f>
        <v/>
      </c>
      <c r="F26" s="20" t="str">
        <f>IF(D26&gt;0,(VLOOKUP(D26,'LISTADOS LICENCIAS'!$A$3:$G$502,5,FALSE))," ")</f>
        <v/>
      </c>
      <c r="G26" s="364" t="str">
        <f>IF(D26&gt;0,(VLOOKUP(D26,'LISTADOS LICENCIAS'!$A$3:$F$502,6,FALSE))," ")</f>
        <v/>
      </c>
      <c r="H26" s="365"/>
      <c r="I26" s="34" t="str">
        <f>IF(D26&gt;0,(VLOOKUP(D26,'LISTADOS LICENCIAS'!$A$3:$G$502,7,FALSE))," ")</f>
        <v/>
      </c>
      <c r="J26" s="117">
        <f t="shared" si="0"/>
        <v>1</v>
      </c>
      <c r="K26" s="118" t="str">
        <f t="shared" si="1"/>
        <v/>
      </c>
    </row>
    <row r="27" spans="1:11" s="32" customFormat="1" ht="20.100000000000001" customHeight="1">
      <c r="A27" s="114">
        <v>20</v>
      </c>
      <c r="B27" s="182" t="str">
        <f>IF(D27&gt;0,(VLOOKUP(D27,'LISTADOS LICENCIAS'!$A$3:$G$502,3,FALSE))," ")</f>
        <v/>
      </c>
      <c r="C27" s="29" t="str">
        <f>IF(D27&gt;0,(VLOOKUP(D27,'LISTADOS LICENCIAS'!$A$3:$H$502,8,FALSE))," ")</f>
        <v/>
      </c>
      <c r="D27" s="33" t="str">
        <f>IF('AUX3'!B21&gt;0,'AUX3'!B21,"")</f>
        <v/>
      </c>
      <c r="E27" s="33" t="str">
        <f>IF('SOLICITUD INSCRIPCIÓN'!F47="","",(VLOOKUP(D27,'SOLICITUD INSCRIPCIÓN'!E47:F246,2,FALSE)))</f>
        <v/>
      </c>
      <c r="F27" s="20" t="str">
        <f>IF(D27&gt;0,(VLOOKUP(D27,'LISTADOS LICENCIAS'!$A$3:$G$502,5,FALSE))," ")</f>
        <v/>
      </c>
      <c r="G27" s="364" t="str">
        <f>IF(D27&gt;0,(VLOOKUP(D27,'LISTADOS LICENCIAS'!$A$3:$F$502,6,FALSE))," ")</f>
        <v/>
      </c>
      <c r="H27" s="365"/>
      <c r="I27" s="34" t="str">
        <f>IF(D27&gt;0,(VLOOKUP(D27,'LISTADOS LICENCIAS'!$A$3:$G$502,7,FALSE))," ")</f>
        <v/>
      </c>
      <c r="J27" s="117">
        <f t="shared" si="0"/>
        <v>1</v>
      </c>
      <c r="K27" s="118" t="str">
        <f t="shared" si="1"/>
        <v/>
      </c>
    </row>
    <row r="28" spans="1:11" s="32" customFormat="1" ht="20.100000000000001" customHeight="1">
      <c r="A28" s="114">
        <v>21</v>
      </c>
      <c r="B28" s="182" t="str">
        <f>IF(D28&gt;0,(VLOOKUP(D28,'LISTADOS LICENCIAS'!$A$3:$G$502,3,FALSE))," ")</f>
        <v/>
      </c>
      <c r="C28" s="29" t="str">
        <f>IF(D28&gt;0,(VLOOKUP(D28,'LISTADOS LICENCIAS'!$A$3:$H$502,8,FALSE))," ")</f>
        <v/>
      </c>
      <c r="D28" s="33" t="str">
        <f>IF('AUX3'!B22&gt;0,'AUX3'!B22,"")</f>
        <v/>
      </c>
      <c r="E28" s="33" t="str">
        <f>IF('SOLICITUD INSCRIPCIÓN'!F48="","",(VLOOKUP(D28,'SOLICITUD INSCRIPCIÓN'!E48:F247,2,FALSE)))</f>
        <v/>
      </c>
      <c r="F28" s="20" t="str">
        <f>IF(D28&gt;0,(VLOOKUP(D28,'LISTADOS LICENCIAS'!$A$3:$G$502,5,FALSE))," ")</f>
        <v/>
      </c>
      <c r="G28" s="364" t="str">
        <f>IF(D28&gt;0,(VLOOKUP(D28,'LISTADOS LICENCIAS'!$A$3:$F$502,6,FALSE))," ")</f>
        <v/>
      </c>
      <c r="H28" s="365"/>
      <c r="I28" s="34" t="str">
        <f>IF(D28&gt;0,(VLOOKUP(D28,'LISTADOS LICENCIAS'!$A$3:$G$502,7,FALSE))," ")</f>
        <v/>
      </c>
      <c r="J28" s="117">
        <f t="shared" si="0"/>
        <v>1</v>
      </c>
      <c r="K28" s="118" t="str">
        <f t="shared" si="1"/>
        <v/>
      </c>
    </row>
    <row r="29" spans="1:11" s="32" customFormat="1" ht="20.100000000000001" customHeight="1">
      <c r="A29" s="114">
        <v>22</v>
      </c>
      <c r="B29" s="182" t="str">
        <f>IF(D29&gt;0,(VLOOKUP(D29,'LISTADOS LICENCIAS'!$A$3:$G$502,3,FALSE))," ")</f>
        <v/>
      </c>
      <c r="C29" s="29" t="str">
        <f>IF(D29&gt;0,(VLOOKUP(D29,'LISTADOS LICENCIAS'!$A$3:$H$502,8,FALSE))," ")</f>
        <v/>
      </c>
      <c r="D29" s="33" t="str">
        <f>IF('AUX3'!B23&gt;0,'AUX3'!B23,"")</f>
        <v/>
      </c>
      <c r="E29" s="33" t="str">
        <f>IF('SOLICITUD INSCRIPCIÓN'!F49="","",(VLOOKUP(D29,'SOLICITUD INSCRIPCIÓN'!E49:F248,2,FALSE)))</f>
        <v/>
      </c>
      <c r="F29" s="20" t="str">
        <f>IF(D29&gt;0,(VLOOKUP(D29,'LISTADOS LICENCIAS'!$A$3:$G$502,5,FALSE))," ")</f>
        <v/>
      </c>
      <c r="G29" s="364" t="str">
        <f>IF(D29&gt;0,(VLOOKUP(D29,'LISTADOS LICENCIAS'!$A$3:$F$502,6,FALSE))," ")</f>
        <v/>
      </c>
      <c r="H29" s="365"/>
      <c r="I29" s="34" t="str">
        <f>IF(D29&gt;0,(VLOOKUP(D29,'LISTADOS LICENCIAS'!$A$3:$G$502,7,FALSE))," ")</f>
        <v/>
      </c>
      <c r="J29" s="117">
        <f t="shared" si="0"/>
        <v>1</v>
      </c>
      <c r="K29" s="118" t="str">
        <f t="shared" si="1"/>
        <v/>
      </c>
    </row>
    <row r="30" spans="1:11" s="32" customFormat="1" ht="20.100000000000001" customHeight="1">
      <c r="A30" s="114">
        <v>23</v>
      </c>
      <c r="B30" s="182" t="str">
        <f>IF(D30&gt;0,(VLOOKUP(D30,'LISTADOS LICENCIAS'!$A$3:$G$502,3,FALSE))," ")</f>
        <v/>
      </c>
      <c r="C30" s="29" t="str">
        <f>IF(D30&gt;0,(VLOOKUP(D30,'LISTADOS LICENCIAS'!$A$3:$H$502,8,FALSE))," ")</f>
        <v/>
      </c>
      <c r="D30" s="33" t="str">
        <f>IF('AUX3'!B24&gt;0,'AUX3'!B24,"")</f>
        <v/>
      </c>
      <c r="E30" s="33" t="str">
        <f>IF('SOLICITUD INSCRIPCIÓN'!F50="","",(VLOOKUP(D30,'SOLICITUD INSCRIPCIÓN'!E50:F249,2,FALSE)))</f>
        <v/>
      </c>
      <c r="F30" s="20" t="str">
        <f>IF(D30&gt;0,(VLOOKUP(D30,'LISTADOS LICENCIAS'!$A$3:$G$502,5,FALSE))," ")</f>
        <v/>
      </c>
      <c r="G30" s="364" t="str">
        <f>IF(D30&gt;0,(VLOOKUP(D30,'LISTADOS LICENCIAS'!$A$3:$F$502,6,FALSE))," ")</f>
        <v/>
      </c>
      <c r="H30" s="365"/>
      <c r="I30" s="34" t="str">
        <f>IF(D30&gt;0,(VLOOKUP(D30,'LISTADOS LICENCIAS'!$A$3:$G$502,7,FALSE))," ")</f>
        <v/>
      </c>
      <c r="J30" s="117">
        <f t="shared" si="0"/>
        <v>1</v>
      </c>
      <c r="K30" s="118" t="str">
        <f t="shared" si="1"/>
        <v/>
      </c>
    </row>
    <row r="31" spans="1:11" s="32" customFormat="1" ht="20.100000000000001" customHeight="1">
      <c r="A31" s="114">
        <v>24</v>
      </c>
      <c r="B31" s="182" t="str">
        <f>IF(D31&gt;0,(VLOOKUP(D31,'LISTADOS LICENCIAS'!$A$3:$G$502,3,FALSE))," ")</f>
        <v/>
      </c>
      <c r="C31" s="29" t="str">
        <f>IF(D31&gt;0,(VLOOKUP(D31,'LISTADOS LICENCIAS'!$A$3:$H$502,8,FALSE))," ")</f>
        <v/>
      </c>
      <c r="D31" s="33" t="str">
        <f>IF('AUX3'!B25&gt;0,'AUX3'!B25,"")</f>
        <v/>
      </c>
      <c r="E31" s="33" t="str">
        <f>IF('SOLICITUD INSCRIPCIÓN'!F51="","",(VLOOKUP(D31,'SOLICITUD INSCRIPCIÓN'!E51:F250,2,FALSE)))</f>
        <v/>
      </c>
      <c r="F31" s="20" t="str">
        <f>IF(D31&gt;0,(VLOOKUP(D31,'LISTADOS LICENCIAS'!$A$3:$G$502,5,FALSE))," ")</f>
        <v/>
      </c>
      <c r="G31" s="364" t="str">
        <f>IF(D31&gt;0,(VLOOKUP(D31,'LISTADOS LICENCIAS'!$A$3:$F$502,6,FALSE))," ")</f>
        <v/>
      </c>
      <c r="H31" s="365"/>
      <c r="I31" s="34" t="str">
        <f>IF(D31&gt;0,(VLOOKUP(D31,'LISTADOS LICENCIAS'!$A$3:$G$502,7,FALSE))," ")</f>
        <v/>
      </c>
      <c r="J31" s="117">
        <f t="shared" si="0"/>
        <v>1</v>
      </c>
      <c r="K31" s="118" t="str">
        <f t="shared" si="1"/>
        <v/>
      </c>
    </row>
    <row r="32" spans="1:11" s="32" customFormat="1" ht="20.100000000000001" customHeight="1">
      <c r="A32" s="114">
        <v>25</v>
      </c>
      <c r="B32" s="182" t="str">
        <f>IF(D32&gt;0,(VLOOKUP(D32,'LISTADOS LICENCIAS'!$A$3:$G$502,3,FALSE))," ")</f>
        <v/>
      </c>
      <c r="C32" s="29" t="str">
        <f>IF(D32&gt;0,(VLOOKUP(D32,'LISTADOS LICENCIAS'!$A$3:$H$502,8,FALSE))," ")</f>
        <v/>
      </c>
      <c r="D32" s="33" t="str">
        <f>IF('AUX3'!B26&gt;0,'AUX3'!B26,"")</f>
        <v/>
      </c>
      <c r="E32" s="33" t="str">
        <f>IF('SOLICITUD INSCRIPCIÓN'!F52="","",(VLOOKUP(D32,'SOLICITUD INSCRIPCIÓN'!E52:F251,2,FALSE)))</f>
        <v/>
      </c>
      <c r="F32" s="20" t="str">
        <f>IF(D32&gt;0,(VLOOKUP(D32,'LISTADOS LICENCIAS'!$A$3:$G$502,5,FALSE))," ")</f>
        <v/>
      </c>
      <c r="G32" s="364" t="str">
        <f>IF(D32&gt;0,(VLOOKUP(D32,'LISTADOS LICENCIAS'!$A$3:$F$502,6,FALSE))," ")</f>
        <v/>
      </c>
      <c r="H32" s="365"/>
      <c r="I32" s="34" t="str">
        <f>IF(D32&gt;0,(VLOOKUP(D32,'LISTADOS LICENCIAS'!$A$3:$G$502,7,FALSE))," ")</f>
        <v/>
      </c>
      <c r="J32" s="117">
        <f t="shared" si="0"/>
        <v>1</v>
      </c>
      <c r="K32" s="118" t="str">
        <f t="shared" si="1"/>
        <v/>
      </c>
    </row>
    <row r="33" spans="1:11" s="32" customFormat="1" ht="20.100000000000001" customHeight="1">
      <c r="A33" s="114">
        <v>26</v>
      </c>
      <c r="B33" s="182" t="str">
        <f>IF(D33&gt;0,(VLOOKUP(D33,'LISTADOS LICENCIAS'!$A$3:$G$502,3,FALSE))," ")</f>
        <v/>
      </c>
      <c r="C33" s="29" t="str">
        <f>IF(D33&gt;0,(VLOOKUP(D33,'LISTADOS LICENCIAS'!$A$3:$H$502,8,FALSE))," ")</f>
        <v/>
      </c>
      <c r="D33" s="33" t="str">
        <f>IF('AUX3'!B27&gt;0,'AUX3'!B27,"")</f>
        <v/>
      </c>
      <c r="E33" s="33" t="str">
        <f>IF('SOLICITUD INSCRIPCIÓN'!F53="","",(VLOOKUP(D33,'SOLICITUD INSCRIPCIÓN'!E53:F252,2,FALSE)))</f>
        <v/>
      </c>
      <c r="F33" s="20" t="str">
        <f>IF(D33&gt;0,(VLOOKUP(D33,'LISTADOS LICENCIAS'!$A$3:$G$502,5,FALSE))," ")</f>
        <v/>
      </c>
      <c r="G33" s="364" t="str">
        <f>IF(D33&gt;0,(VLOOKUP(D33,'LISTADOS LICENCIAS'!$A$3:$F$502,6,FALSE))," ")</f>
        <v/>
      </c>
      <c r="H33" s="365"/>
      <c r="I33" s="34" t="str">
        <f>IF(D33&gt;0,(VLOOKUP(D33,'LISTADOS LICENCIAS'!$A$3:$G$502,7,FALSE))," ")</f>
        <v/>
      </c>
      <c r="J33" s="117">
        <f t="shared" si="0"/>
        <v>1</v>
      </c>
      <c r="K33" s="118" t="str">
        <f t="shared" si="1"/>
        <v/>
      </c>
    </row>
    <row r="34" spans="1:11" s="32" customFormat="1" ht="20.100000000000001" customHeight="1">
      <c r="A34" s="114">
        <v>27</v>
      </c>
      <c r="B34" s="182" t="str">
        <f>IF(D34&gt;0,(VLOOKUP(D34,'LISTADOS LICENCIAS'!$A$3:$G$502,3,FALSE))," ")</f>
        <v/>
      </c>
      <c r="C34" s="29" t="str">
        <f>IF(D34&gt;0,(VLOOKUP(D34,'LISTADOS LICENCIAS'!$A$3:$H$502,8,FALSE))," ")</f>
        <v/>
      </c>
      <c r="D34" s="33" t="str">
        <f>IF('AUX3'!B28&gt;0,'AUX3'!B28,"")</f>
        <v/>
      </c>
      <c r="E34" s="33" t="str">
        <f>IF('SOLICITUD INSCRIPCIÓN'!F54="","",(VLOOKUP(D34,'SOLICITUD INSCRIPCIÓN'!E54:F253,2,FALSE)))</f>
        <v/>
      </c>
      <c r="F34" s="20" t="str">
        <f>IF(D34&gt;0,(VLOOKUP(D34,'LISTADOS LICENCIAS'!$A$3:$G$502,5,FALSE))," ")</f>
        <v/>
      </c>
      <c r="G34" s="364" t="str">
        <f>IF(D34&gt;0,(VLOOKUP(D34,'LISTADOS LICENCIAS'!$A$3:$F$502,6,FALSE))," ")</f>
        <v/>
      </c>
      <c r="H34" s="365"/>
      <c r="I34" s="34" t="str">
        <f>IF(D34&gt;0,(VLOOKUP(D34,'LISTADOS LICENCIAS'!$A$3:$G$502,7,FALSE))," ")</f>
        <v/>
      </c>
      <c r="J34" s="117">
        <f t="shared" si="0"/>
        <v>1</v>
      </c>
      <c r="K34" s="118" t="str">
        <f t="shared" si="1"/>
        <v/>
      </c>
    </row>
    <row r="35" spans="1:11" s="32" customFormat="1" ht="20.100000000000001" customHeight="1">
      <c r="A35" s="114">
        <v>28</v>
      </c>
      <c r="B35" s="182" t="str">
        <f>IF(D35&gt;0,(VLOOKUP(D35,'LISTADOS LICENCIAS'!$A$3:$G$502,3,FALSE))," ")</f>
        <v/>
      </c>
      <c r="C35" s="29" t="str">
        <f>IF(D35&gt;0,(VLOOKUP(D35,'LISTADOS LICENCIAS'!$A$3:$H$502,8,FALSE))," ")</f>
        <v/>
      </c>
      <c r="D35" s="33" t="str">
        <f>IF('AUX3'!B29&gt;0,'AUX3'!B29,"")</f>
        <v/>
      </c>
      <c r="E35" s="33" t="str">
        <f>IF('SOLICITUD INSCRIPCIÓN'!F55="","",(VLOOKUP(D35,'SOLICITUD INSCRIPCIÓN'!E55:F254,2,FALSE)))</f>
        <v/>
      </c>
      <c r="F35" s="20" t="str">
        <f>IF(D35&gt;0,(VLOOKUP(D35,'LISTADOS LICENCIAS'!$A$3:$G$502,5,FALSE))," ")</f>
        <v/>
      </c>
      <c r="G35" s="364" t="str">
        <f>IF(D35&gt;0,(VLOOKUP(D35,'LISTADOS LICENCIAS'!$A$3:$F$502,6,FALSE))," ")</f>
        <v/>
      </c>
      <c r="H35" s="365"/>
      <c r="I35" s="34" t="str">
        <f>IF(D35&gt;0,(VLOOKUP(D35,'LISTADOS LICENCIAS'!$A$3:$G$502,7,FALSE))," ")</f>
        <v/>
      </c>
      <c r="J35" s="117">
        <f t="shared" si="0"/>
        <v>1</v>
      </c>
      <c r="K35" s="118" t="str">
        <f t="shared" si="1"/>
        <v/>
      </c>
    </row>
    <row r="36" spans="1:11" s="32" customFormat="1" ht="20.100000000000001" customHeight="1">
      <c r="A36" s="114">
        <v>29</v>
      </c>
      <c r="B36" s="182" t="str">
        <f>IF(D36&gt;0,(VLOOKUP(D36,'LISTADOS LICENCIAS'!$A$3:$G$502,3,FALSE))," ")</f>
        <v/>
      </c>
      <c r="C36" s="29" t="str">
        <f>IF(D36&gt;0,(VLOOKUP(D36,'LISTADOS LICENCIAS'!$A$3:$H$502,8,FALSE))," ")</f>
        <v/>
      </c>
      <c r="D36" s="33" t="str">
        <f>IF('AUX3'!B30&gt;0,'AUX3'!B30,"")</f>
        <v/>
      </c>
      <c r="E36" s="33" t="str">
        <f>IF('SOLICITUD INSCRIPCIÓN'!F56="","",(VLOOKUP(D36,'SOLICITUD INSCRIPCIÓN'!E56:F255,2,FALSE)))</f>
        <v/>
      </c>
      <c r="F36" s="20" t="str">
        <f>IF(D36&gt;0,(VLOOKUP(D36,'LISTADOS LICENCIAS'!$A$3:$G$502,5,FALSE))," ")</f>
        <v/>
      </c>
      <c r="G36" s="364" t="str">
        <f>IF(D36&gt;0,(VLOOKUP(D36,'LISTADOS LICENCIAS'!$A$3:$F$502,6,FALSE))," ")</f>
        <v/>
      </c>
      <c r="H36" s="365"/>
      <c r="I36" s="34" t="str">
        <f>IF(D36&gt;0,(VLOOKUP(D36,'LISTADOS LICENCIAS'!$A$3:$G$502,7,FALSE))," ")</f>
        <v/>
      </c>
      <c r="J36" s="117">
        <f t="shared" si="0"/>
        <v>1</v>
      </c>
      <c r="K36" s="118" t="str">
        <f t="shared" si="1"/>
        <v/>
      </c>
    </row>
    <row r="37" spans="1:11" s="32" customFormat="1" ht="20.100000000000001" customHeight="1">
      <c r="A37" s="114">
        <v>30</v>
      </c>
      <c r="B37" s="182" t="str">
        <f>IF(D37&gt;0,(VLOOKUP(D37,'LISTADOS LICENCIAS'!$A$3:$G$502,3,FALSE))," ")</f>
        <v/>
      </c>
      <c r="C37" s="29" t="str">
        <f>IF(D37&gt;0,(VLOOKUP(D37,'LISTADOS LICENCIAS'!$A$3:$H$502,8,FALSE))," ")</f>
        <v/>
      </c>
      <c r="D37" s="33" t="str">
        <f>IF('AUX3'!B31&gt;0,'AUX3'!B31,"")</f>
        <v/>
      </c>
      <c r="E37" s="33" t="str">
        <f>IF('SOLICITUD INSCRIPCIÓN'!F57="","",(VLOOKUP(D37,'SOLICITUD INSCRIPCIÓN'!E57:F256,2,FALSE)))</f>
        <v/>
      </c>
      <c r="F37" s="20" t="str">
        <f>IF(D37&gt;0,(VLOOKUP(D37,'LISTADOS LICENCIAS'!$A$3:$G$502,5,FALSE))," ")</f>
        <v/>
      </c>
      <c r="G37" s="364" t="str">
        <f>IF(D37&gt;0,(VLOOKUP(D37,'LISTADOS LICENCIAS'!$A$3:$F$502,6,FALSE))," ")</f>
        <v/>
      </c>
      <c r="H37" s="365"/>
      <c r="I37" s="34" t="str">
        <f>IF(D37&gt;0,(VLOOKUP(D37,'LISTADOS LICENCIAS'!$A$3:$G$502,7,FALSE))," ")</f>
        <v/>
      </c>
      <c r="J37" s="117">
        <f t="shared" si="0"/>
        <v>1</v>
      </c>
      <c r="K37" s="118" t="str">
        <f t="shared" si="1"/>
        <v/>
      </c>
    </row>
    <row r="38" spans="1:11" s="32" customFormat="1" ht="20.100000000000001" customHeight="1">
      <c r="A38" s="114">
        <v>31</v>
      </c>
      <c r="B38" s="182" t="str">
        <f>IF(D38&gt;0,(VLOOKUP(D38,'LISTADOS LICENCIAS'!$A$3:$G$502,3,FALSE))," ")</f>
        <v/>
      </c>
      <c r="C38" s="29" t="str">
        <f>IF(D38&gt;0,(VLOOKUP(D38,'LISTADOS LICENCIAS'!$A$3:$H$502,8,FALSE))," ")</f>
        <v/>
      </c>
      <c r="D38" s="33" t="str">
        <f>IF('AUX3'!B32&gt;0,'AUX3'!B32,"")</f>
        <v/>
      </c>
      <c r="E38" s="33" t="str">
        <f>IF('SOLICITUD INSCRIPCIÓN'!F58="","",(VLOOKUP(D38,'SOLICITUD INSCRIPCIÓN'!E58:F257,2,FALSE)))</f>
        <v/>
      </c>
      <c r="F38" s="20" t="str">
        <f>IF(D38&gt;0,(VLOOKUP(D38,'LISTADOS LICENCIAS'!$A$3:$G$502,5,FALSE))," ")</f>
        <v/>
      </c>
      <c r="G38" s="364" t="str">
        <f>IF(D38&gt;0,(VLOOKUP(D38,'LISTADOS LICENCIAS'!$A$3:$F$502,6,FALSE))," ")</f>
        <v/>
      </c>
      <c r="H38" s="365"/>
      <c r="I38" s="34" t="str">
        <f>IF(D38&gt;0,(VLOOKUP(D38,'LISTADOS LICENCIAS'!$A$3:$G$502,7,FALSE))," ")</f>
        <v/>
      </c>
      <c r="J38" s="117">
        <f t="shared" si="0"/>
        <v>1</v>
      </c>
      <c r="K38" s="118" t="str">
        <f t="shared" si="1"/>
        <v/>
      </c>
    </row>
    <row r="39" spans="1:11" s="32" customFormat="1" ht="20.100000000000001" customHeight="1">
      <c r="A39" s="114">
        <v>32</v>
      </c>
      <c r="B39" s="182" t="str">
        <f>IF(D39&gt;0,(VLOOKUP(D39,'LISTADOS LICENCIAS'!$A$3:$G$502,3,FALSE))," ")</f>
        <v/>
      </c>
      <c r="C39" s="29" t="str">
        <f>IF(D39&gt;0,(VLOOKUP(D39,'LISTADOS LICENCIAS'!$A$3:$H$502,8,FALSE))," ")</f>
        <v/>
      </c>
      <c r="D39" s="33" t="str">
        <f>IF('AUX3'!B33&gt;0,'AUX3'!B33,"")</f>
        <v/>
      </c>
      <c r="E39" s="33" t="str">
        <f>IF('SOLICITUD INSCRIPCIÓN'!F59="","",(VLOOKUP(D39,'SOLICITUD INSCRIPCIÓN'!E59:F258,2,FALSE)))</f>
        <v/>
      </c>
      <c r="F39" s="20" t="str">
        <f>IF(D39&gt;0,(VLOOKUP(D39,'LISTADOS LICENCIAS'!$A$3:$G$502,5,FALSE))," ")</f>
        <v/>
      </c>
      <c r="G39" s="364" t="str">
        <f>IF(D39&gt;0,(VLOOKUP(D39,'LISTADOS LICENCIAS'!$A$3:$F$502,6,FALSE))," ")</f>
        <v/>
      </c>
      <c r="H39" s="365"/>
      <c r="I39" s="34" t="str">
        <f>IF(D39&gt;0,(VLOOKUP(D39,'LISTADOS LICENCIAS'!$A$3:$G$502,7,FALSE))," ")</f>
        <v/>
      </c>
      <c r="J39" s="117">
        <f t="shared" si="0"/>
        <v>1</v>
      </c>
      <c r="K39" s="118" t="str">
        <f t="shared" si="1"/>
        <v/>
      </c>
    </row>
    <row r="40" spans="1:11" s="32" customFormat="1" ht="20.100000000000001" customHeight="1">
      <c r="A40" s="114">
        <v>33</v>
      </c>
      <c r="B40" s="182" t="str">
        <f>IF(D40&gt;0,(VLOOKUP(D40,'LISTADOS LICENCIAS'!$A$3:$G$502,3,FALSE))," ")</f>
        <v/>
      </c>
      <c r="C40" s="29" t="str">
        <f>IF(D40&gt;0,(VLOOKUP(D40,'LISTADOS LICENCIAS'!$A$3:$H$502,8,FALSE))," ")</f>
        <v/>
      </c>
      <c r="D40" s="33" t="str">
        <f>IF('AUX3'!B34&gt;0,'AUX3'!B34,"")</f>
        <v/>
      </c>
      <c r="E40" s="33" t="str">
        <f>IF('SOLICITUD INSCRIPCIÓN'!F60="","",(VLOOKUP(D40,'SOLICITUD INSCRIPCIÓN'!E60:F259,2,FALSE)))</f>
        <v/>
      </c>
      <c r="F40" s="20" t="str">
        <f>IF(D40&gt;0,(VLOOKUP(D40,'LISTADOS LICENCIAS'!$A$3:$G$502,5,FALSE))," ")</f>
        <v/>
      </c>
      <c r="G40" s="364" t="str">
        <f>IF(D40&gt;0,(VLOOKUP(D40,'LISTADOS LICENCIAS'!$A$3:$F$502,6,FALSE))," ")</f>
        <v/>
      </c>
      <c r="H40" s="365"/>
      <c r="I40" s="34" t="str">
        <f>IF(D40&gt;0,(VLOOKUP(D40,'LISTADOS LICENCIAS'!$A$3:$G$502,7,FALSE))," ")</f>
        <v/>
      </c>
      <c r="J40" s="117">
        <f t="shared" si="0"/>
        <v>1</v>
      </c>
      <c r="K40" s="118" t="str">
        <f t="shared" si="1"/>
        <v/>
      </c>
    </row>
    <row r="41" spans="1:11" s="32" customFormat="1" ht="20.100000000000001" customHeight="1">
      <c r="A41" s="114">
        <v>34</v>
      </c>
      <c r="B41" s="182" t="str">
        <f>IF(D41&gt;0,(VLOOKUP(D41,'LISTADOS LICENCIAS'!$A$3:$G$502,3,FALSE))," ")</f>
        <v/>
      </c>
      <c r="C41" s="29" t="str">
        <f>IF(D41&gt;0,(VLOOKUP(D41,'LISTADOS LICENCIAS'!$A$3:$H$502,8,FALSE))," ")</f>
        <v/>
      </c>
      <c r="D41" s="33" t="str">
        <f>IF('AUX3'!B35&gt;0,'AUX3'!B35,"")</f>
        <v/>
      </c>
      <c r="E41" s="33" t="str">
        <f>IF('SOLICITUD INSCRIPCIÓN'!F61="","",(VLOOKUP(D41,'SOLICITUD INSCRIPCIÓN'!E61:F260,2,FALSE)))</f>
        <v/>
      </c>
      <c r="F41" s="20" t="str">
        <f>IF(D41&gt;0,(VLOOKUP(D41,'LISTADOS LICENCIAS'!$A$3:$G$502,5,FALSE))," ")</f>
        <v/>
      </c>
      <c r="G41" s="364" t="str">
        <f>IF(D41&gt;0,(VLOOKUP(D41,'LISTADOS LICENCIAS'!$A$3:$F$502,6,FALSE))," ")</f>
        <v/>
      </c>
      <c r="H41" s="365"/>
      <c r="I41" s="34" t="str">
        <f>IF(D41&gt;0,(VLOOKUP(D41,'LISTADOS LICENCIAS'!$A$3:$G$502,7,FALSE))," ")</f>
        <v/>
      </c>
      <c r="J41" s="117">
        <f t="shared" si="0"/>
        <v>1</v>
      </c>
      <c r="K41" s="118" t="str">
        <f t="shared" si="1"/>
        <v/>
      </c>
    </row>
    <row r="42" spans="1:11" s="32" customFormat="1" ht="20.100000000000001" customHeight="1">
      <c r="A42" s="114">
        <v>35</v>
      </c>
      <c r="B42" s="182" t="str">
        <f>IF(D42&gt;0,(VLOOKUP(D42,'LISTADOS LICENCIAS'!$A$3:$G$502,3,FALSE))," ")</f>
        <v/>
      </c>
      <c r="C42" s="29" t="str">
        <f>IF(D42&gt;0,(VLOOKUP(D42,'LISTADOS LICENCIAS'!$A$3:$H$502,8,FALSE))," ")</f>
        <v/>
      </c>
      <c r="D42" s="33" t="str">
        <f>IF('AUX3'!B36&gt;0,'AUX3'!B36,"")</f>
        <v/>
      </c>
      <c r="E42" s="33" t="str">
        <f>IF('SOLICITUD INSCRIPCIÓN'!F62="","",(VLOOKUP(D42,'SOLICITUD INSCRIPCIÓN'!E62:F261,2,FALSE)))</f>
        <v/>
      </c>
      <c r="F42" s="20" t="str">
        <f>IF(D42&gt;0,(VLOOKUP(D42,'LISTADOS LICENCIAS'!$A$3:$G$502,5,FALSE))," ")</f>
        <v/>
      </c>
      <c r="G42" s="364" t="str">
        <f>IF(D42&gt;0,(VLOOKUP(D42,'LISTADOS LICENCIAS'!$A$3:$F$502,6,FALSE))," ")</f>
        <v/>
      </c>
      <c r="H42" s="365"/>
      <c r="I42" s="34" t="str">
        <f>IF(D42&gt;0,(VLOOKUP(D42,'LISTADOS LICENCIAS'!$A$3:$G$502,7,FALSE))," ")</f>
        <v/>
      </c>
      <c r="J42" s="117">
        <f t="shared" si="0"/>
        <v>1</v>
      </c>
      <c r="K42" s="118" t="str">
        <f t="shared" si="1"/>
        <v/>
      </c>
    </row>
    <row r="43" spans="1:11" s="32" customFormat="1" ht="20.100000000000001" customHeight="1">
      <c r="A43" s="114">
        <v>36</v>
      </c>
      <c r="B43" s="182" t="str">
        <f>IF(D43&gt;0,(VLOOKUP(D43,'LISTADOS LICENCIAS'!$A$3:$G$502,3,FALSE))," ")</f>
        <v/>
      </c>
      <c r="C43" s="29" t="str">
        <f>IF(D43&gt;0,(VLOOKUP(D43,'LISTADOS LICENCIAS'!$A$3:$H$502,8,FALSE))," ")</f>
        <v/>
      </c>
      <c r="D43" s="33" t="str">
        <f>IF('AUX3'!B37&gt;0,'AUX3'!B37,"")</f>
        <v/>
      </c>
      <c r="E43" s="33" t="str">
        <f>IF('SOLICITUD INSCRIPCIÓN'!F63="","",(VLOOKUP(D43,'SOLICITUD INSCRIPCIÓN'!E63:F262,2,FALSE)))</f>
        <v/>
      </c>
      <c r="F43" s="20" t="str">
        <f>IF(D43&gt;0,(VLOOKUP(D43,'LISTADOS LICENCIAS'!$A$3:$G$502,5,FALSE))," ")</f>
        <v/>
      </c>
      <c r="G43" s="364" t="str">
        <f>IF(D43&gt;0,(VLOOKUP(D43,'LISTADOS LICENCIAS'!$A$3:$F$502,6,FALSE))," ")</f>
        <v/>
      </c>
      <c r="H43" s="365"/>
      <c r="I43" s="34" t="str">
        <f>IF(D43&gt;0,(VLOOKUP(D43,'LISTADOS LICENCIAS'!$A$3:$G$502,7,FALSE))," ")</f>
        <v/>
      </c>
      <c r="J43" s="117">
        <f t="shared" si="0"/>
        <v>1</v>
      </c>
      <c r="K43" s="118" t="str">
        <f t="shared" si="1"/>
        <v/>
      </c>
    </row>
    <row r="44" spans="1:11" s="32" customFormat="1" ht="20.100000000000001" customHeight="1">
      <c r="A44" s="114">
        <v>37</v>
      </c>
      <c r="B44" s="182" t="str">
        <f>IF(D44&gt;0,(VLOOKUP(D44,'LISTADOS LICENCIAS'!$A$3:$G$502,3,FALSE))," ")</f>
        <v/>
      </c>
      <c r="C44" s="29" t="str">
        <f>IF(D44&gt;0,(VLOOKUP(D44,'LISTADOS LICENCIAS'!$A$3:$H$502,8,FALSE))," ")</f>
        <v/>
      </c>
      <c r="D44" s="33" t="str">
        <f>IF('AUX3'!B38&gt;0,'AUX3'!B38,"")</f>
        <v/>
      </c>
      <c r="E44" s="33" t="str">
        <f>IF('SOLICITUD INSCRIPCIÓN'!F64="","",(VLOOKUP(D44,'SOLICITUD INSCRIPCIÓN'!E64:F263,2,FALSE)))</f>
        <v/>
      </c>
      <c r="F44" s="20" t="str">
        <f>IF(D44&gt;0,(VLOOKUP(D44,'LISTADOS LICENCIAS'!$A$3:$G$502,5,FALSE))," ")</f>
        <v/>
      </c>
      <c r="G44" s="364" t="str">
        <f>IF(D44&gt;0,(VLOOKUP(D44,'LISTADOS LICENCIAS'!$A$3:$F$502,6,FALSE))," ")</f>
        <v/>
      </c>
      <c r="H44" s="365"/>
      <c r="I44" s="34" t="str">
        <f>IF(D44&gt;0,(VLOOKUP(D44,'LISTADOS LICENCIAS'!$A$3:$G$502,7,FALSE))," ")</f>
        <v/>
      </c>
      <c r="J44" s="117">
        <f t="shared" si="0"/>
        <v>1</v>
      </c>
      <c r="K44" s="118" t="str">
        <f t="shared" si="1"/>
        <v/>
      </c>
    </row>
    <row r="45" spans="1:11" s="32" customFormat="1" ht="20.100000000000001" customHeight="1">
      <c r="A45" s="114">
        <v>38</v>
      </c>
      <c r="B45" s="182" t="str">
        <f>IF(D45&gt;0,(VLOOKUP(D45,'LISTADOS LICENCIAS'!$A$3:$G$502,3,FALSE))," ")</f>
        <v/>
      </c>
      <c r="C45" s="29" t="str">
        <f>IF(D45&gt;0,(VLOOKUP(D45,'LISTADOS LICENCIAS'!$A$3:$H$502,8,FALSE))," ")</f>
        <v/>
      </c>
      <c r="D45" s="33" t="str">
        <f>IF('AUX3'!B39&gt;0,'AUX3'!B39,"")</f>
        <v/>
      </c>
      <c r="E45" s="33" t="str">
        <f>IF('SOLICITUD INSCRIPCIÓN'!F65="","",(VLOOKUP(D45,'SOLICITUD INSCRIPCIÓN'!E65:F264,2,FALSE)))</f>
        <v/>
      </c>
      <c r="F45" s="20" t="str">
        <f>IF(D45&gt;0,(VLOOKUP(D45,'LISTADOS LICENCIAS'!$A$3:$G$502,5,FALSE))," ")</f>
        <v/>
      </c>
      <c r="G45" s="364" t="str">
        <f>IF(D45&gt;0,(VLOOKUP(D45,'LISTADOS LICENCIAS'!$A$3:$F$502,6,FALSE))," ")</f>
        <v/>
      </c>
      <c r="H45" s="365"/>
      <c r="I45" s="34" t="str">
        <f>IF(D45&gt;0,(VLOOKUP(D45,'LISTADOS LICENCIAS'!$A$3:$G$502,7,FALSE))," ")</f>
        <v/>
      </c>
      <c r="J45" s="117">
        <f t="shared" si="0"/>
        <v>1</v>
      </c>
      <c r="K45" s="118" t="str">
        <f t="shared" si="1"/>
        <v/>
      </c>
    </row>
    <row r="46" spans="1:11" s="32" customFormat="1" ht="20.100000000000001" customHeight="1">
      <c r="A46" s="114">
        <v>39</v>
      </c>
      <c r="B46" s="182" t="str">
        <f>IF(D46&gt;0,(VLOOKUP(D46,'LISTADOS LICENCIAS'!$A$3:$G$502,3,FALSE))," ")</f>
        <v/>
      </c>
      <c r="C46" s="29" t="str">
        <f>IF(D46&gt;0,(VLOOKUP(D46,'LISTADOS LICENCIAS'!$A$3:$H$502,8,FALSE))," ")</f>
        <v/>
      </c>
      <c r="D46" s="33" t="str">
        <f>IF('AUX3'!B40&gt;0,'AUX3'!B40,"")</f>
        <v/>
      </c>
      <c r="E46" s="33" t="str">
        <f>IF('SOLICITUD INSCRIPCIÓN'!F66="","",(VLOOKUP(D46,'SOLICITUD INSCRIPCIÓN'!E66:F265,2,FALSE)))</f>
        <v/>
      </c>
      <c r="F46" s="20" t="str">
        <f>IF(D46&gt;0,(VLOOKUP(D46,'LISTADOS LICENCIAS'!$A$3:$G$502,5,FALSE))," ")</f>
        <v/>
      </c>
      <c r="G46" s="364" t="str">
        <f>IF(D46&gt;0,(VLOOKUP(D46,'LISTADOS LICENCIAS'!$A$3:$F$502,6,FALSE))," ")</f>
        <v/>
      </c>
      <c r="H46" s="365"/>
      <c r="I46" s="34" t="str">
        <f>IF(D46&gt;0,(VLOOKUP(D46,'LISTADOS LICENCIAS'!$A$3:$G$502,7,FALSE))," ")</f>
        <v/>
      </c>
      <c r="J46" s="117">
        <f t="shared" si="0"/>
        <v>1</v>
      </c>
      <c r="K46" s="118" t="str">
        <f t="shared" si="1"/>
        <v/>
      </c>
    </row>
    <row r="47" spans="1:11" s="32" customFormat="1" ht="20.100000000000001" customHeight="1">
      <c r="A47" s="114">
        <v>40</v>
      </c>
      <c r="B47" s="182" t="str">
        <f>IF(D47&gt;0,(VLOOKUP(D47,'LISTADOS LICENCIAS'!$A$3:$G$502,3,FALSE))," ")</f>
        <v/>
      </c>
      <c r="C47" s="29" t="str">
        <f>IF(D47&gt;0,(VLOOKUP(D47,'LISTADOS LICENCIAS'!$A$3:$H$502,8,FALSE))," ")</f>
        <v/>
      </c>
      <c r="D47" s="33" t="str">
        <f>IF('AUX3'!B41&gt;0,'AUX3'!B41,"")</f>
        <v/>
      </c>
      <c r="E47" s="33" t="str">
        <f>IF('SOLICITUD INSCRIPCIÓN'!F67="","",(VLOOKUP(D47,'SOLICITUD INSCRIPCIÓN'!E67:F266,2,FALSE)))</f>
        <v/>
      </c>
      <c r="F47" s="20" t="str">
        <f>IF(D47&gt;0,(VLOOKUP(D47,'LISTADOS LICENCIAS'!$A$3:$G$502,5,FALSE))," ")</f>
        <v/>
      </c>
      <c r="G47" s="364" t="str">
        <f>IF(D47&gt;0,(VLOOKUP(D47,'LISTADOS LICENCIAS'!$A$3:$F$502,6,FALSE))," ")</f>
        <v/>
      </c>
      <c r="H47" s="365"/>
      <c r="I47" s="34" t="str">
        <f>IF(D47&gt;0,(VLOOKUP(D47,'LISTADOS LICENCIAS'!$A$3:$G$502,7,FALSE))," ")</f>
        <v/>
      </c>
      <c r="J47" s="117">
        <f t="shared" si="0"/>
        <v>1</v>
      </c>
      <c r="K47" s="118" t="str">
        <f t="shared" si="1"/>
        <v/>
      </c>
    </row>
    <row r="48" spans="1:11" s="32" customFormat="1" ht="20.100000000000001" customHeight="1">
      <c r="A48" s="114">
        <v>41</v>
      </c>
      <c r="B48" s="182" t="str">
        <f>IF(D48&gt;0,(VLOOKUP(D48,'LISTADOS LICENCIAS'!$A$3:$G$502,3,FALSE))," ")</f>
        <v/>
      </c>
      <c r="C48" s="29" t="str">
        <f>IF(D48&gt;0,(VLOOKUP(D48,'LISTADOS LICENCIAS'!$A$3:$H$502,8,FALSE))," ")</f>
        <v/>
      </c>
      <c r="D48" s="33" t="str">
        <f>IF('AUX3'!B42&gt;0,'AUX3'!B42,"")</f>
        <v/>
      </c>
      <c r="E48" s="33" t="str">
        <f>IF('SOLICITUD INSCRIPCIÓN'!F68="","",(VLOOKUP(D48,'SOLICITUD INSCRIPCIÓN'!E68:F267,2,FALSE)))</f>
        <v/>
      </c>
      <c r="F48" s="20" t="str">
        <f>IF(D48&gt;0,(VLOOKUP(D48,'LISTADOS LICENCIAS'!$A$3:$G$502,5,FALSE))," ")</f>
        <v/>
      </c>
      <c r="G48" s="364" t="str">
        <f>IF(D48&gt;0,(VLOOKUP(D48,'LISTADOS LICENCIAS'!$A$3:$F$502,6,FALSE))," ")</f>
        <v/>
      </c>
      <c r="H48" s="365"/>
      <c r="I48" s="34" t="str">
        <f>IF(D48&gt;0,(VLOOKUP(D48,'LISTADOS LICENCIAS'!$A$3:$G$502,7,FALSE))," ")</f>
        <v/>
      </c>
      <c r="J48" s="117">
        <f t="shared" si="0"/>
        <v>1</v>
      </c>
      <c r="K48" s="118" t="str">
        <f t="shared" si="1"/>
        <v/>
      </c>
    </row>
    <row r="49" spans="1:11" s="32" customFormat="1" ht="20.100000000000001" customHeight="1">
      <c r="A49" s="114">
        <v>42</v>
      </c>
      <c r="B49" s="182" t="str">
        <f>IF(D49&gt;0,(VLOOKUP(D49,'LISTADOS LICENCIAS'!$A$3:$G$502,3,FALSE))," ")</f>
        <v/>
      </c>
      <c r="C49" s="29" t="str">
        <f>IF(D49&gt;0,(VLOOKUP(D49,'LISTADOS LICENCIAS'!$A$3:$H$502,8,FALSE))," ")</f>
        <v/>
      </c>
      <c r="D49" s="33" t="str">
        <f>IF('AUX3'!B43&gt;0,'AUX3'!B43,"")</f>
        <v/>
      </c>
      <c r="E49" s="33" t="str">
        <f>IF('SOLICITUD INSCRIPCIÓN'!F69="","",(VLOOKUP(D49,'SOLICITUD INSCRIPCIÓN'!E69:F268,2,FALSE)))</f>
        <v/>
      </c>
      <c r="F49" s="20" t="str">
        <f>IF(D49&gt;0,(VLOOKUP(D49,'LISTADOS LICENCIAS'!$A$3:$G$502,5,FALSE))," ")</f>
        <v/>
      </c>
      <c r="G49" s="364" t="str">
        <f>IF(D49&gt;0,(VLOOKUP(D49,'LISTADOS LICENCIAS'!$A$3:$F$502,6,FALSE))," ")</f>
        <v/>
      </c>
      <c r="H49" s="365"/>
      <c r="I49" s="34" t="str">
        <f>IF(D49&gt;0,(VLOOKUP(D49,'LISTADOS LICENCIAS'!$A$3:$G$502,7,FALSE))," ")</f>
        <v/>
      </c>
      <c r="J49" s="117">
        <f t="shared" si="0"/>
        <v>1</v>
      </c>
      <c r="K49" s="118" t="str">
        <f t="shared" si="1"/>
        <v/>
      </c>
    </row>
    <row r="50" spans="1:11" s="32" customFormat="1" ht="20.100000000000001" customHeight="1">
      <c r="A50" s="114">
        <v>43</v>
      </c>
      <c r="B50" s="182" t="str">
        <f>IF(D50&gt;0,(VLOOKUP(D50,'LISTADOS LICENCIAS'!$A$3:$G$502,3,FALSE))," ")</f>
        <v/>
      </c>
      <c r="C50" s="29" t="str">
        <f>IF(D50&gt;0,(VLOOKUP(D50,'LISTADOS LICENCIAS'!$A$3:$H$502,8,FALSE))," ")</f>
        <v/>
      </c>
      <c r="D50" s="33" t="str">
        <f>IF('AUX3'!B44&gt;0,'AUX3'!B44,"")</f>
        <v/>
      </c>
      <c r="E50" s="33" t="str">
        <f>IF('SOLICITUD INSCRIPCIÓN'!F70="","",(VLOOKUP(D50,'SOLICITUD INSCRIPCIÓN'!E70:F269,2,FALSE)))</f>
        <v/>
      </c>
      <c r="F50" s="20" t="str">
        <f>IF(D50&gt;0,(VLOOKUP(D50,'LISTADOS LICENCIAS'!$A$3:$G$502,5,FALSE))," ")</f>
        <v/>
      </c>
      <c r="G50" s="364" t="str">
        <f>IF(D50&gt;0,(VLOOKUP(D50,'LISTADOS LICENCIAS'!$A$3:$F$502,6,FALSE))," ")</f>
        <v/>
      </c>
      <c r="H50" s="365"/>
      <c r="I50" s="34" t="str">
        <f>IF(D50&gt;0,(VLOOKUP(D50,'LISTADOS LICENCIAS'!$A$3:$G$502,7,FALSE))," ")</f>
        <v/>
      </c>
      <c r="J50" s="117">
        <f t="shared" si="0"/>
        <v>1</v>
      </c>
      <c r="K50" s="118" t="str">
        <f t="shared" si="1"/>
        <v/>
      </c>
    </row>
    <row r="51" spans="1:11" s="32" customFormat="1" ht="20.100000000000001" customHeight="1">
      <c r="A51" s="114">
        <v>44</v>
      </c>
      <c r="B51" s="182" t="str">
        <f>IF(D51&gt;0,(VLOOKUP(D51,'LISTADOS LICENCIAS'!$A$3:$G$502,3,FALSE))," ")</f>
        <v/>
      </c>
      <c r="C51" s="29" t="str">
        <f>IF(D51&gt;0,(VLOOKUP(D51,'LISTADOS LICENCIAS'!$A$3:$H$502,8,FALSE))," ")</f>
        <v/>
      </c>
      <c r="D51" s="33" t="str">
        <f>IF('AUX3'!B45&gt;0,'AUX3'!B45,"")</f>
        <v/>
      </c>
      <c r="E51" s="33" t="str">
        <f>IF('SOLICITUD INSCRIPCIÓN'!F71="","",(VLOOKUP(D51,'SOLICITUD INSCRIPCIÓN'!E71:F270,2,FALSE)))</f>
        <v/>
      </c>
      <c r="F51" s="20" t="str">
        <f>IF(D51&gt;0,(VLOOKUP(D51,'LISTADOS LICENCIAS'!$A$3:$G$502,5,FALSE))," ")</f>
        <v/>
      </c>
      <c r="G51" s="364" t="str">
        <f>IF(D51&gt;0,(VLOOKUP(D51,'LISTADOS LICENCIAS'!$A$3:$F$502,6,FALSE))," ")</f>
        <v/>
      </c>
      <c r="H51" s="365"/>
      <c r="I51" s="34" t="str">
        <f>IF(D51&gt;0,(VLOOKUP(D51,'LISTADOS LICENCIAS'!$A$3:$G$502,7,FALSE))," ")</f>
        <v/>
      </c>
      <c r="J51" s="117">
        <f t="shared" si="0"/>
        <v>1</v>
      </c>
      <c r="K51" s="118" t="str">
        <f t="shared" si="1"/>
        <v/>
      </c>
    </row>
    <row r="52" spans="1:11" s="32" customFormat="1" ht="20.100000000000001" customHeight="1">
      <c r="A52" s="114">
        <v>45</v>
      </c>
      <c r="B52" s="182" t="str">
        <f>IF(D52&gt;0,(VLOOKUP(D52,'LISTADOS LICENCIAS'!$A$3:$G$502,3,FALSE))," ")</f>
        <v/>
      </c>
      <c r="C52" s="29" t="str">
        <f>IF(D52&gt;0,(VLOOKUP(D52,'LISTADOS LICENCIAS'!$A$3:$H$502,8,FALSE))," ")</f>
        <v/>
      </c>
      <c r="D52" s="33" t="str">
        <f>IF('AUX3'!B46&gt;0,'AUX3'!B46,"")</f>
        <v/>
      </c>
      <c r="E52" s="33" t="str">
        <f>IF('SOLICITUD INSCRIPCIÓN'!F72="","",(VLOOKUP(D52,'SOLICITUD INSCRIPCIÓN'!E72:F271,2,FALSE)))</f>
        <v/>
      </c>
      <c r="F52" s="20" t="str">
        <f>IF(D52&gt;0,(VLOOKUP(D52,'LISTADOS LICENCIAS'!$A$3:$G$502,5,FALSE))," ")</f>
        <v/>
      </c>
      <c r="G52" s="364" t="str">
        <f>IF(D52&gt;0,(VLOOKUP(D52,'LISTADOS LICENCIAS'!$A$3:$F$502,6,FALSE))," ")</f>
        <v/>
      </c>
      <c r="H52" s="365"/>
      <c r="I52" s="34" t="str">
        <f>IF(D52&gt;0,(VLOOKUP(D52,'LISTADOS LICENCIAS'!$A$3:$G$502,7,FALSE))," ")</f>
        <v/>
      </c>
      <c r="J52" s="117">
        <f t="shared" si="0"/>
        <v>1</v>
      </c>
      <c r="K52" s="118" t="str">
        <f t="shared" si="1"/>
        <v/>
      </c>
    </row>
    <row r="53" spans="1:11" s="32" customFormat="1" ht="20.100000000000001" customHeight="1">
      <c r="A53" s="114">
        <v>46</v>
      </c>
      <c r="B53" s="182" t="str">
        <f>IF(D53&gt;0,(VLOOKUP(D53,'LISTADOS LICENCIAS'!$A$3:$G$502,3,FALSE))," ")</f>
        <v/>
      </c>
      <c r="C53" s="29" t="str">
        <f>IF(D53&gt;0,(VLOOKUP(D53,'LISTADOS LICENCIAS'!$A$3:$H$502,8,FALSE))," ")</f>
        <v/>
      </c>
      <c r="D53" s="33" t="str">
        <f>IF('AUX3'!B47&gt;0,'AUX3'!B47,"")</f>
        <v/>
      </c>
      <c r="E53" s="33" t="str">
        <f>IF('SOLICITUD INSCRIPCIÓN'!F73="","",(VLOOKUP(D53,'SOLICITUD INSCRIPCIÓN'!E73:F272,2,FALSE)))</f>
        <v/>
      </c>
      <c r="F53" s="20" t="str">
        <f>IF(D53&gt;0,(VLOOKUP(D53,'LISTADOS LICENCIAS'!$A$3:$G$502,5,FALSE))," ")</f>
        <v/>
      </c>
      <c r="G53" s="364" t="str">
        <f>IF(D53&gt;0,(VLOOKUP(D53,'LISTADOS LICENCIAS'!$A$3:$F$502,6,FALSE))," ")</f>
        <v/>
      </c>
      <c r="H53" s="365"/>
      <c r="I53" s="34" t="str">
        <f>IF(D53&gt;0,(VLOOKUP(D53,'LISTADOS LICENCIAS'!$A$3:$G$502,7,FALSE))," ")</f>
        <v/>
      </c>
      <c r="J53" s="117">
        <f t="shared" si="0"/>
        <v>1</v>
      </c>
      <c r="K53" s="118" t="str">
        <f t="shared" si="1"/>
        <v/>
      </c>
    </row>
    <row r="54" spans="1:11" s="32" customFormat="1" ht="20.100000000000001" customHeight="1">
      <c r="A54" s="114">
        <v>47</v>
      </c>
      <c r="B54" s="182" t="str">
        <f>IF(D54&gt;0,(VLOOKUP(D54,'LISTADOS LICENCIAS'!$A$3:$G$502,3,FALSE))," ")</f>
        <v/>
      </c>
      <c r="C54" s="29" t="str">
        <f>IF(D54&gt;0,(VLOOKUP(D54,'LISTADOS LICENCIAS'!$A$3:$H$502,8,FALSE))," ")</f>
        <v/>
      </c>
      <c r="D54" s="33" t="str">
        <f>IF('AUX3'!B48&gt;0,'AUX3'!B48,"")</f>
        <v/>
      </c>
      <c r="E54" s="33" t="str">
        <f>IF('SOLICITUD INSCRIPCIÓN'!F74="","",(VLOOKUP(D54,'SOLICITUD INSCRIPCIÓN'!E74:F273,2,FALSE)))</f>
        <v/>
      </c>
      <c r="F54" s="20" t="str">
        <f>IF(D54&gt;0,(VLOOKUP(D54,'LISTADOS LICENCIAS'!$A$3:$G$502,5,FALSE))," ")</f>
        <v/>
      </c>
      <c r="G54" s="364" t="str">
        <f>IF(D54&gt;0,(VLOOKUP(D54,'LISTADOS LICENCIAS'!$A$3:$F$502,6,FALSE))," ")</f>
        <v/>
      </c>
      <c r="H54" s="365"/>
      <c r="I54" s="34" t="str">
        <f>IF(D54&gt;0,(VLOOKUP(D54,'LISTADOS LICENCIAS'!$A$3:$G$502,7,FALSE))," ")</f>
        <v/>
      </c>
      <c r="J54" s="117">
        <f t="shared" si="0"/>
        <v>1</v>
      </c>
      <c r="K54" s="118" t="str">
        <f t="shared" si="1"/>
        <v/>
      </c>
    </row>
    <row r="55" spans="1:11" s="32" customFormat="1" ht="20.100000000000001" customHeight="1">
      <c r="A55" s="114">
        <v>48</v>
      </c>
      <c r="B55" s="182" t="str">
        <f>IF(D55&gt;0,(VLOOKUP(D55,'LISTADOS LICENCIAS'!$A$3:$G$502,3,FALSE))," ")</f>
        <v/>
      </c>
      <c r="C55" s="29" t="str">
        <f>IF(D55&gt;0,(VLOOKUP(D55,'LISTADOS LICENCIAS'!$A$3:$H$502,8,FALSE))," ")</f>
        <v/>
      </c>
      <c r="D55" s="33" t="str">
        <f>IF('AUX3'!B49&gt;0,'AUX3'!B49,"")</f>
        <v/>
      </c>
      <c r="E55" s="33" t="str">
        <f>IF('SOLICITUD INSCRIPCIÓN'!F75="","",(VLOOKUP(D55,'SOLICITUD INSCRIPCIÓN'!E75:F274,2,FALSE)))</f>
        <v/>
      </c>
      <c r="F55" s="20" t="str">
        <f>IF(D55&gt;0,(VLOOKUP(D55,'LISTADOS LICENCIAS'!$A$3:$G$502,5,FALSE))," ")</f>
        <v/>
      </c>
      <c r="G55" s="364" t="str">
        <f>IF(D55&gt;0,(VLOOKUP(D55,'LISTADOS LICENCIAS'!$A$3:$F$502,6,FALSE))," ")</f>
        <v/>
      </c>
      <c r="H55" s="365"/>
      <c r="I55" s="34" t="str">
        <f>IF(D55&gt;0,(VLOOKUP(D55,'LISTADOS LICENCIAS'!$A$3:$G$502,7,FALSE))," ")</f>
        <v/>
      </c>
      <c r="J55" s="117">
        <f t="shared" si="0"/>
        <v>1</v>
      </c>
      <c r="K55" s="118" t="str">
        <f t="shared" si="1"/>
        <v/>
      </c>
    </row>
    <row r="56" spans="1:11" s="32" customFormat="1" ht="20.100000000000001" customHeight="1">
      <c r="A56" s="114">
        <v>49</v>
      </c>
      <c r="B56" s="182" t="str">
        <f>IF(D56&gt;0,(VLOOKUP(D56,'LISTADOS LICENCIAS'!$A$3:$G$502,3,FALSE))," ")</f>
        <v/>
      </c>
      <c r="C56" s="29" t="str">
        <f>IF(D56&gt;0,(VLOOKUP(D56,'LISTADOS LICENCIAS'!$A$3:$H$502,8,FALSE))," ")</f>
        <v/>
      </c>
      <c r="D56" s="33" t="str">
        <f>IF('AUX3'!B50&gt;0,'AUX3'!B50,"")</f>
        <v/>
      </c>
      <c r="E56" s="33" t="str">
        <f>IF('SOLICITUD INSCRIPCIÓN'!F76="","",(VLOOKUP(D56,'SOLICITUD INSCRIPCIÓN'!E76:F275,2,FALSE)))</f>
        <v/>
      </c>
      <c r="F56" s="20" t="str">
        <f>IF(D56&gt;0,(VLOOKUP(D56,'LISTADOS LICENCIAS'!$A$3:$G$502,5,FALSE))," ")</f>
        <v/>
      </c>
      <c r="G56" s="364" t="str">
        <f>IF(D56&gt;0,(VLOOKUP(D56,'LISTADOS LICENCIAS'!$A$3:$F$502,6,FALSE))," ")</f>
        <v/>
      </c>
      <c r="H56" s="365"/>
      <c r="I56" s="34" t="str">
        <f>IF(D56&gt;0,(VLOOKUP(D56,'LISTADOS LICENCIAS'!$A$3:$G$502,7,FALSE))," ")</f>
        <v/>
      </c>
      <c r="J56" s="117">
        <f t="shared" si="0"/>
        <v>1</v>
      </c>
      <c r="K56" s="118" t="str">
        <f t="shared" si="1"/>
        <v/>
      </c>
    </row>
    <row r="57" spans="1:11" s="32" customFormat="1" ht="20.100000000000001" customHeight="1">
      <c r="A57" s="114">
        <v>50</v>
      </c>
      <c r="B57" s="182" t="str">
        <f>IF(D57&gt;0,(VLOOKUP(D57,'LISTADOS LICENCIAS'!$A$3:$G$502,3,FALSE))," ")</f>
        <v/>
      </c>
      <c r="C57" s="29" t="str">
        <f>IF(D57&gt;0,(VLOOKUP(D57,'LISTADOS LICENCIAS'!$A$3:$H$502,8,FALSE))," ")</f>
        <v/>
      </c>
      <c r="D57" s="33" t="str">
        <f>IF('AUX3'!B51&gt;0,'AUX3'!B51,"")</f>
        <v/>
      </c>
      <c r="E57" s="33" t="str">
        <f>IF('SOLICITUD INSCRIPCIÓN'!F77="","",(VLOOKUP(D57,'SOLICITUD INSCRIPCIÓN'!E77:F276,2,FALSE)))</f>
        <v/>
      </c>
      <c r="F57" s="20" t="str">
        <f>IF(D57&gt;0,(VLOOKUP(D57,'LISTADOS LICENCIAS'!$A$3:$G$502,5,FALSE))," ")</f>
        <v/>
      </c>
      <c r="G57" s="364" t="str">
        <f>IF(D57&gt;0,(VLOOKUP(D57,'LISTADOS LICENCIAS'!$A$3:$F$502,6,FALSE))," ")</f>
        <v/>
      </c>
      <c r="H57" s="365"/>
      <c r="I57" s="34" t="str">
        <f>IF(D57&gt;0,(VLOOKUP(D57,'LISTADOS LICENCIAS'!$A$3:$G$502,7,FALSE))," ")</f>
        <v/>
      </c>
      <c r="J57" s="117">
        <f t="shared" si="0"/>
        <v>1</v>
      </c>
      <c r="K57" s="118" t="str">
        <f t="shared" si="1"/>
        <v/>
      </c>
    </row>
    <row r="58" spans="1:11" s="32" customFormat="1" ht="20.100000000000001" customHeight="1">
      <c r="A58" s="114">
        <v>51</v>
      </c>
      <c r="B58" s="182" t="str">
        <f>IF(D58&gt;0,(VLOOKUP(D58,'LISTADOS LICENCIAS'!$A$3:$G$502,3,FALSE))," ")</f>
        <v/>
      </c>
      <c r="C58" s="29" t="str">
        <f>IF(D58&gt;0,(VLOOKUP(D58,'LISTADOS LICENCIAS'!$A$3:$H$502,8,FALSE))," ")</f>
        <v/>
      </c>
      <c r="D58" s="33" t="str">
        <f>IF('AUX3'!B52&gt;0,'AUX3'!B52,"")</f>
        <v/>
      </c>
      <c r="E58" s="33" t="str">
        <f>IF('SOLICITUD INSCRIPCIÓN'!F78="","",(VLOOKUP(D58,'SOLICITUD INSCRIPCIÓN'!E78:F277,2,FALSE)))</f>
        <v/>
      </c>
      <c r="F58" s="20" t="str">
        <f>IF(D58&gt;0,(VLOOKUP(D58,'LISTADOS LICENCIAS'!$A$3:$G$502,5,FALSE))," ")</f>
        <v/>
      </c>
      <c r="G58" s="364" t="str">
        <f>IF(D58&gt;0,(VLOOKUP(D58,'LISTADOS LICENCIAS'!$A$3:$F$502,6,FALSE))," ")</f>
        <v/>
      </c>
      <c r="H58" s="365"/>
      <c r="I58" s="34" t="str">
        <f>IF(D58&gt;0,(VLOOKUP(D58,'LISTADOS LICENCIAS'!$A$3:$G$502,7,FALSE))," ")</f>
        <v/>
      </c>
      <c r="J58" s="117">
        <f t="shared" si="0"/>
        <v>1</v>
      </c>
      <c r="K58" s="118" t="str">
        <f t="shared" si="1"/>
        <v/>
      </c>
    </row>
    <row r="59" spans="1:11" s="32" customFormat="1" ht="20.100000000000001" customHeight="1">
      <c r="A59" s="114">
        <v>52</v>
      </c>
      <c r="B59" s="182" t="str">
        <f>IF(D59&gt;0,(VLOOKUP(D59,'LISTADOS LICENCIAS'!$A$3:$G$502,3,FALSE))," ")</f>
        <v/>
      </c>
      <c r="C59" s="29" t="str">
        <f>IF(D59&gt;0,(VLOOKUP(D59,'LISTADOS LICENCIAS'!$A$3:$H$502,8,FALSE))," ")</f>
        <v/>
      </c>
      <c r="D59" s="33" t="str">
        <f>IF('AUX3'!B53&gt;0,'AUX3'!B53,"")</f>
        <v/>
      </c>
      <c r="E59" s="33" t="str">
        <f>IF('SOLICITUD INSCRIPCIÓN'!F79="","",(VLOOKUP(D59,'SOLICITUD INSCRIPCIÓN'!E79:F278,2,FALSE)))</f>
        <v/>
      </c>
      <c r="F59" s="20" t="str">
        <f>IF(D59&gt;0,(VLOOKUP(D59,'LISTADOS LICENCIAS'!$A$3:$G$502,5,FALSE))," ")</f>
        <v/>
      </c>
      <c r="G59" s="364" t="str">
        <f>IF(D59&gt;0,(VLOOKUP(D59,'LISTADOS LICENCIAS'!$A$3:$F$502,6,FALSE))," ")</f>
        <v/>
      </c>
      <c r="H59" s="365"/>
      <c r="I59" s="34" t="str">
        <f>IF(D59&gt;0,(VLOOKUP(D59,'LISTADOS LICENCIAS'!$A$3:$G$502,7,FALSE))," ")</f>
        <v/>
      </c>
      <c r="J59" s="117">
        <f t="shared" si="0"/>
        <v>1</v>
      </c>
      <c r="K59" s="118" t="str">
        <f t="shared" si="1"/>
        <v/>
      </c>
    </row>
    <row r="60" spans="1:11" s="32" customFormat="1" ht="20.100000000000001" customHeight="1">
      <c r="A60" s="114">
        <v>53</v>
      </c>
      <c r="B60" s="182" t="str">
        <f>IF(D60&gt;0,(VLOOKUP(D60,'LISTADOS LICENCIAS'!$A$3:$G$502,3,FALSE))," ")</f>
        <v/>
      </c>
      <c r="C60" s="29" t="str">
        <f>IF(D60&gt;0,(VLOOKUP(D60,'LISTADOS LICENCIAS'!$A$3:$H$502,8,FALSE))," ")</f>
        <v/>
      </c>
      <c r="D60" s="33" t="str">
        <f>IF('AUX3'!B54&gt;0,'AUX3'!B54,"")</f>
        <v/>
      </c>
      <c r="E60" s="33" t="str">
        <f>IF('SOLICITUD INSCRIPCIÓN'!F80="","",(VLOOKUP(D60,'SOLICITUD INSCRIPCIÓN'!E80:F279,2,FALSE)))</f>
        <v/>
      </c>
      <c r="F60" s="20" t="str">
        <f>IF(D60&gt;0,(VLOOKUP(D60,'LISTADOS LICENCIAS'!$A$3:$G$502,5,FALSE))," ")</f>
        <v/>
      </c>
      <c r="G60" s="364" t="str">
        <f>IF(D60&gt;0,(VLOOKUP(D60,'LISTADOS LICENCIAS'!$A$3:$F$502,6,FALSE))," ")</f>
        <v/>
      </c>
      <c r="H60" s="365"/>
      <c r="I60" s="34" t="str">
        <f>IF(D60&gt;0,(VLOOKUP(D60,'LISTADOS LICENCIAS'!$A$3:$G$502,7,FALSE))," ")</f>
        <v/>
      </c>
      <c r="J60" s="117">
        <f t="shared" si="0"/>
        <v>1</v>
      </c>
      <c r="K60" s="118" t="str">
        <f t="shared" si="1"/>
        <v/>
      </c>
    </row>
    <row r="61" spans="1:11" s="32" customFormat="1" ht="20.100000000000001" customHeight="1">
      <c r="A61" s="114">
        <v>54</v>
      </c>
      <c r="B61" s="182" t="str">
        <f>IF(D61&gt;0,(VLOOKUP(D61,'LISTADOS LICENCIAS'!$A$3:$G$502,3,FALSE))," ")</f>
        <v/>
      </c>
      <c r="C61" s="29" t="str">
        <f>IF(D61&gt;0,(VLOOKUP(D61,'LISTADOS LICENCIAS'!$A$3:$H$502,8,FALSE))," ")</f>
        <v/>
      </c>
      <c r="D61" s="33" t="str">
        <f>IF('AUX3'!B55&gt;0,'AUX3'!B55,"")</f>
        <v/>
      </c>
      <c r="E61" s="33" t="str">
        <f>IF('SOLICITUD INSCRIPCIÓN'!F81="","",(VLOOKUP(D61,'SOLICITUD INSCRIPCIÓN'!E81:F280,2,FALSE)))</f>
        <v/>
      </c>
      <c r="F61" s="20" t="str">
        <f>IF(D61&gt;0,(VLOOKUP(D61,'LISTADOS LICENCIAS'!$A$3:$G$502,5,FALSE))," ")</f>
        <v/>
      </c>
      <c r="G61" s="364" t="str">
        <f>IF(D61&gt;0,(VLOOKUP(D61,'LISTADOS LICENCIAS'!$A$3:$F$502,6,FALSE))," ")</f>
        <v/>
      </c>
      <c r="H61" s="365"/>
      <c r="I61" s="34" t="str">
        <f>IF(D61&gt;0,(VLOOKUP(D61,'LISTADOS LICENCIAS'!$A$3:$G$502,7,FALSE))," ")</f>
        <v/>
      </c>
      <c r="J61" s="117">
        <f t="shared" si="0"/>
        <v>1</v>
      </c>
      <c r="K61" s="118" t="str">
        <f t="shared" si="1"/>
        <v/>
      </c>
    </row>
    <row r="62" spans="1:11" s="32" customFormat="1" ht="20.100000000000001" customHeight="1">
      <c r="A62" s="114">
        <v>55</v>
      </c>
      <c r="B62" s="182" t="str">
        <f>IF(D62&gt;0,(VLOOKUP(D62,'LISTADOS LICENCIAS'!$A$3:$G$502,3,FALSE))," ")</f>
        <v/>
      </c>
      <c r="C62" s="29" t="str">
        <f>IF(D62&gt;0,(VLOOKUP(D62,'LISTADOS LICENCIAS'!$A$3:$H$502,8,FALSE))," ")</f>
        <v/>
      </c>
      <c r="D62" s="33" t="str">
        <f>IF('AUX3'!B56&gt;0,'AUX3'!B56,"")</f>
        <v/>
      </c>
      <c r="E62" s="33" t="str">
        <f>IF('SOLICITUD INSCRIPCIÓN'!F82="","",(VLOOKUP(D62,'SOLICITUD INSCRIPCIÓN'!E82:F281,2,FALSE)))</f>
        <v/>
      </c>
      <c r="F62" s="20" t="str">
        <f>IF(D62&gt;0,(VLOOKUP(D62,'LISTADOS LICENCIAS'!$A$3:$G$502,5,FALSE))," ")</f>
        <v/>
      </c>
      <c r="G62" s="364" t="str">
        <f>IF(D62&gt;0,(VLOOKUP(D62,'LISTADOS LICENCIAS'!$A$3:$F$502,6,FALSE))," ")</f>
        <v/>
      </c>
      <c r="H62" s="365"/>
      <c r="I62" s="34" t="str">
        <f>IF(D62&gt;0,(VLOOKUP(D62,'LISTADOS LICENCIAS'!$A$3:$G$502,7,FALSE))," ")</f>
        <v/>
      </c>
      <c r="J62" s="117">
        <f t="shared" si="0"/>
        <v>1</v>
      </c>
      <c r="K62" s="118" t="str">
        <f t="shared" si="1"/>
        <v/>
      </c>
    </row>
    <row r="63" spans="1:11" s="32" customFormat="1" ht="20.100000000000001" customHeight="1">
      <c r="A63" s="114">
        <v>56</v>
      </c>
      <c r="B63" s="182" t="str">
        <f>IF(D63&gt;0,(VLOOKUP(D63,'LISTADOS LICENCIAS'!$A$3:$G$502,3,FALSE))," ")</f>
        <v/>
      </c>
      <c r="C63" s="29" t="str">
        <f>IF(D63&gt;0,(VLOOKUP(D63,'LISTADOS LICENCIAS'!$A$3:$H$502,8,FALSE))," ")</f>
        <v/>
      </c>
      <c r="D63" s="33" t="str">
        <f>IF('AUX3'!B57&gt;0,'AUX3'!B57,"")</f>
        <v/>
      </c>
      <c r="E63" s="33" t="str">
        <f>IF('SOLICITUD INSCRIPCIÓN'!F83="","",(VLOOKUP(D63,'SOLICITUD INSCRIPCIÓN'!E83:F282,2,FALSE)))</f>
        <v/>
      </c>
      <c r="F63" s="20" t="str">
        <f>IF(D63&gt;0,(VLOOKUP(D63,'LISTADOS LICENCIAS'!$A$3:$G$502,5,FALSE))," ")</f>
        <v/>
      </c>
      <c r="G63" s="364" t="str">
        <f>IF(D63&gt;0,(VLOOKUP(D63,'LISTADOS LICENCIAS'!$A$3:$F$502,6,FALSE))," ")</f>
        <v/>
      </c>
      <c r="H63" s="365"/>
      <c r="I63" s="34" t="str">
        <f>IF(D63&gt;0,(VLOOKUP(D63,'LISTADOS LICENCIAS'!$A$3:$G$502,7,FALSE))," ")</f>
        <v/>
      </c>
      <c r="J63" s="117">
        <f t="shared" si="0"/>
        <v>1</v>
      </c>
      <c r="K63" s="118" t="str">
        <f t="shared" si="1"/>
        <v/>
      </c>
    </row>
    <row r="64" spans="1:11" s="32" customFormat="1" ht="20.100000000000001" customHeight="1">
      <c r="A64" s="114">
        <v>57</v>
      </c>
      <c r="B64" s="182" t="str">
        <f>IF(D64&gt;0,(VLOOKUP(D64,'LISTADOS LICENCIAS'!$A$3:$G$502,3,FALSE))," ")</f>
        <v/>
      </c>
      <c r="C64" s="29" t="str">
        <f>IF(D64&gt;0,(VLOOKUP(D64,'LISTADOS LICENCIAS'!$A$3:$H$502,8,FALSE))," ")</f>
        <v/>
      </c>
      <c r="D64" s="33" t="str">
        <f>IF('AUX3'!B58&gt;0,'AUX3'!B58,"")</f>
        <v/>
      </c>
      <c r="E64" s="33" t="str">
        <f>IF('SOLICITUD INSCRIPCIÓN'!F84="","",(VLOOKUP(D64,'SOLICITUD INSCRIPCIÓN'!E84:F283,2,FALSE)))</f>
        <v/>
      </c>
      <c r="F64" s="20" t="str">
        <f>IF(D64&gt;0,(VLOOKUP(D64,'LISTADOS LICENCIAS'!$A$3:$G$502,5,FALSE))," ")</f>
        <v/>
      </c>
      <c r="G64" s="364" t="str">
        <f>IF(D64&gt;0,(VLOOKUP(D64,'LISTADOS LICENCIAS'!$A$3:$F$502,6,FALSE))," ")</f>
        <v/>
      </c>
      <c r="H64" s="365"/>
      <c r="I64" s="34" t="str">
        <f>IF(D64&gt;0,(VLOOKUP(D64,'LISTADOS LICENCIAS'!$A$3:$G$502,7,FALSE))," ")</f>
        <v/>
      </c>
      <c r="J64" s="117">
        <f t="shared" si="0"/>
        <v>1</v>
      </c>
      <c r="K64" s="118" t="str">
        <f t="shared" si="1"/>
        <v/>
      </c>
    </row>
    <row r="65" spans="1:11" s="32" customFormat="1" ht="20.100000000000001" customHeight="1">
      <c r="A65" s="114">
        <v>58</v>
      </c>
      <c r="B65" s="182" t="str">
        <f>IF(D65&gt;0,(VLOOKUP(D65,'LISTADOS LICENCIAS'!$A$3:$G$502,3,FALSE))," ")</f>
        <v/>
      </c>
      <c r="C65" s="29" t="str">
        <f>IF(D65&gt;0,(VLOOKUP(D65,'LISTADOS LICENCIAS'!$A$3:$H$502,8,FALSE))," ")</f>
        <v/>
      </c>
      <c r="D65" s="33" t="str">
        <f>IF('AUX3'!B59&gt;0,'AUX3'!B59,"")</f>
        <v/>
      </c>
      <c r="E65" s="33" t="str">
        <f>IF('SOLICITUD INSCRIPCIÓN'!F85="","",(VLOOKUP(D65,'SOLICITUD INSCRIPCIÓN'!E85:F284,2,FALSE)))</f>
        <v/>
      </c>
      <c r="F65" s="20" t="str">
        <f>IF(D65&gt;0,(VLOOKUP(D65,'LISTADOS LICENCIAS'!$A$3:$G$502,5,FALSE))," ")</f>
        <v/>
      </c>
      <c r="G65" s="364" t="str">
        <f>IF(D65&gt;0,(VLOOKUP(D65,'LISTADOS LICENCIAS'!$A$3:$F$502,6,FALSE))," ")</f>
        <v/>
      </c>
      <c r="H65" s="365"/>
      <c r="I65" s="34" t="str">
        <f>IF(D65&gt;0,(VLOOKUP(D65,'LISTADOS LICENCIAS'!$A$3:$G$502,7,FALSE))," ")</f>
        <v/>
      </c>
      <c r="J65" s="117">
        <f t="shared" si="0"/>
        <v>1</v>
      </c>
      <c r="K65" s="118" t="str">
        <f t="shared" si="1"/>
        <v/>
      </c>
    </row>
    <row r="66" spans="1:11" s="32" customFormat="1" ht="20.100000000000001" customHeight="1">
      <c r="A66" s="114">
        <v>59</v>
      </c>
      <c r="B66" s="182" t="str">
        <f>IF(D66&gt;0,(VLOOKUP(D66,'LISTADOS LICENCIAS'!$A$3:$G$502,3,FALSE))," ")</f>
        <v/>
      </c>
      <c r="C66" s="29" t="str">
        <f>IF(D66&gt;0,(VLOOKUP(D66,'LISTADOS LICENCIAS'!$A$3:$H$502,8,FALSE))," ")</f>
        <v/>
      </c>
      <c r="D66" s="33" t="str">
        <f>IF('AUX3'!B60&gt;0,'AUX3'!B60,"")</f>
        <v/>
      </c>
      <c r="E66" s="33" t="str">
        <f>IF('SOLICITUD INSCRIPCIÓN'!F86="","",(VLOOKUP(D66,'SOLICITUD INSCRIPCIÓN'!E86:F285,2,FALSE)))</f>
        <v/>
      </c>
      <c r="F66" s="20" t="str">
        <f>IF(D66&gt;0,(VLOOKUP(D66,'LISTADOS LICENCIAS'!$A$3:$G$502,5,FALSE))," ")</f>
        <v/>
      </c>
      <c r="G66" s="364" t="str">
        <f>IF(D66&gt;0,(VLOOKUP(D66,'LISTADOS LICENCIAS'!$A$3:$F$502,6,FALSE))," ")</f>
        <v/>
      </c>
      <c r="H66" s="365"/>
      <c r="I66" s="34" t="str">
        <f>IF(D66&gt;0,(VLOOKUP(D66,'LISTADOS LICENCIAS'!$A$3:$G$502,7,FALSE))," ")</f>
        <v/>
      </c>
      <c r="J66" s="117">
        <f t="shared" si="0"/>
        <v>1</v>
      </c>
      <c r="K66" s="118" t="str">
        <f t="shared" si="1"/>
        <v/>
      </c>
    </row>
    <row r="67" spans="1:11" s="32" customFormat="1" ht="20.100000000000001" customHeight="1">
      <c r="A67" s="114">
        <v>60</v>
      </c>
      <c r="B67" s="182" t="str">
        <f>IF(D67&gt;0,(VLOOKUP(D67,'LISTADOS LICENCIAS'!$A$3:$G$502,3,FALSE))," ")</f>
        <v/>
      </c>
      <c r="C67" s="29" t="str">
        <f>IF(D67&gt;0,(VLOOKUP(D67,'LISTADOS LICENCIAS'!$A$3:$H$502,8,FALSE))," ")</f>
        <v/>
      </c>
      <c r="D67" s="33" t="str">
        <f>IF('AUX3'!B61&gt;0,'AUX3'!B61,"")</f>
        <v/>
      </c>
      <c r="E67" s="33" t="str">
        <f>IF('SOLICITUD INSCRIPCIÓN'!F87="","",(VLOOKUP(D67,'SOLICITUD INSCRIPCIÓN'!E87:F286,2,FALSE)))</f>
        <v/>
      </c>
      <c r="F67" s="20" t="str">
        <f>IF(D67&gt;0,(VLOOKUP(D67,'LISTADOS LICENCIAS'!$A$3:$G$502,5,FALSE))," ")</f>
        <v/>
      </c>
      <c r="G67" s="364" t="str">
        <f>IF(D67&gt;0,(VLOOKUP(D67,'LISTADOS LICENCIAS'!$A$3:$F$502,6,FALSE))," ")</f>
        <v/>
      </c>
      <c r="H67" s="365"/>
      <c r="I67" s="34" t="str">
        <f>IF(D67&gt;0,(VLOOKUP(D67,'LISTADOS LICENCIAS'!$A$3:$G$502,7,FALSE))," ")</f>
        <v/>
      </c>
      <c r="J67" s="117">
        <f t="shared" si="0"/>
        <v>1</v>
      </c>
      <c r="K67" s="118" t="str">
        <f t="shared" si="1"/>
        <v/>
      </c>
    </row>
    <row r="68" spans="1:11" s="32" customFormat="1" ht="20.100000000000001" customHeight="1">
      <c r="A68" s="114">
        <v>61</v>
      </c>
      <c r="B68" s="182" t="str">
        <f>IF(D68&gt;0,(VLOOKUP(D68,'LISTADOS LICENCIAS'!$A$3:$G$502,3,FALSE))," ")</f>
        <v/>
      </c>
      <c r="C68" s="29" t="str">
        <f>IF(D68&gt;0,(VLOOKUP(D68,'LISTADOS LICENCIAS'!$A$3:$H$502,8,FALSE))," ")</f>
        <v/>
      </c>
      <c r="D68" s="33" t="str">
        <f>IF('AUX3'!B62&gt;0,'AUX3'!B62,"")</f>
        <v/>
      </c>
      <c r="E68" s="33" t="str">
        <f>IF('SOLICITUD INSCRIPCIÓN'!F88="","",(VLOOKUP(D68,'SOLICITUD INSCRIPCIÓN'!E88:F287,2,FALSE)))</f>
        <v/>
      </c>
      <c r="F68" s="20" t="str">
        <f>IF(D68&gt;0,(VLOOKUP(D68,'LISTADOS LICENCIAS'!$A$3:$G$502,5,FALSE))," ")</f>
        <v/>
      </c>
      <c r="G68" s="364" t="str">
        <f>IF(D68&gt;0,(VLOOKUP(D68,'LISTADOS LICENCIAS'!$A$3:$F$502,6,FALSE))," ")</f>
        <v/>
      </c>
      <c r="H68" s="365"/>
      <c r="I68" s="34" t="str">
        <f>IF(D68&gt;0,(VLOOKUP(D68,'LISTADOS LICENCIAS'!$A$3:$G$502,7,FALSE))," ")</f>
        <v/>
      </c>
      <c r="J68" s="117">
        <f t="shared" si="0"/>
        <v>1</v>
      </c>
      <c r="K68" s="118" t="str">
        <f t="shared" si="1"/>
        <v/>
      </c>
    </row>
    <row r="69" spans="1:11" s="32" customFormat="1" ht="20.100000000000001" customHeight="1">
      <c r="A69" s="114">
        <v>62</v>
      </c>
      <c r="B69" s="182" t="str">
        <f>IF(D69&gt;0,(VLOOKUP(D69,'LISTADOS LICENCIAS'!$A$3:$G$502,3,FALSE))," ")</f>
        <v/>
      </c>
      <c r="C69" s="29" t="str">
        <f>IF(D69&gt;0,(VLOOKUP(D69,'LISTADOS LICENCIAS'!$A$3:$H$502,8,FALSE))," ")</f>
        <v/>
      </c>
      <c r="D69" s="33" t="str">
        <f>IF('AUX3'!B63&gt;0,'AUX3'!B63,"")</f>
        <v/>
      </c>
      <c r="E69" s="33" t="str">
        <f>IF('SOLICITUD INSCRIPCIÓN'!F89="","",(VLOOKUP(D69,'SOLICITUD INSCRIPCIÓN'!E89:F288,2,FALSE)))</f>
        <v/>
      </c>
      <c r="F69" s="20" t="str">
        <f>IF(D69&gt;0,(VLOOKUP(D69,'LISTADOS LICENCIAS'!$A$3:$G$502,5,FALSE))," ")</f>
        <v/>
      </c>
      <c r="G69" s="364" t="str">
        <f>IF(D69&gt;0,(VLOOKUP(D69,'LISTADOS LICENCIAS'!$A$3:$F$502,6,FALSE))," ")</f>
        <v/>
      </c>
      <c r="H69" s="365"/>
      <c r="I69" s="34" t="str">
        <f>IF(D69&gt;0,(VLOOKUP(D69,'LISTADOS LICENCIAS'!$A$3:$G$502,7,FALSE))," ")</f>
        <v/>
      </c>
      <c r="J69" s="117">
        <f t="shared" si="0"/>
        <v>1</v>
      </c>
      <c r="K69" s="118" t="str">
        <f t="shared" si="1"/>
        <v/>
      </c>
    </row>
    <row r="70" spans="1:11" s="32" customFormat="1" ht="20.100000000000001" customHeight="1">
      <c r="A70" s="114">
        <v>63</v>
      </c>
      <c r="B70" s="182" t="str">
        <f>IF(D70&gt;0,(VLOOKUP(D70,'LISTADOS LICENCIAS'!$A$3:$G$502,3,FALSE))," ")</f>
        <v/>
      </c>
      <c r="C70" s="29" t="str">
        <f>IF(D70&gt;0,(VLOOKUP(D70,'LISTADOS LICENCIAS'!$A$3:$H$502,8,FALSE))," ")</f>
        <v/>
      </c>
      <c r="D70" s="33" t="str">
        <f>IF('AUX3'!B64&gt;0,'AUX3'!B64,"")</f>
        <v/>
      </c>
      <c r="E70" s="33" t="str">
        <f>IF('SOLICITUD INSCRIPCIÓN'!F90="","",(VLOOKUP(D70,'SOLICITUD INSCRIPCIÓN'!E90:F289,2,FALSE)))</f>
        <v/>
      </c>
      <c r="F70" s="20" t="str">
        <f>IF(D70&gt;0,(VLOOKUP(D70,'LISTADOS LICENCIAS'!$A$3:$G$502,5,FALSE))," ")</f>
        <v/>
      </c>
      <c r="G70" s="364" t="str">
        <f>IF(D70&gt;0,(VLOOKUP(D70,'LISTADOS LICENCIAS'!$A$3:$F$502,6,FALSE))," ")</f>
        <v/>
      </c>
      <c r="H70" s="365"/>
      <c r="I70" s="34" t="str">
        <f>IF(D70&gt;0,(VLOOKUP(D70,'LISTADOS LICENCIAS'!$A$3:$G$502,7,FALSE))," ")</f>
        <v/>
      </c>
      <c r="J70" s="117">
        <f t="shared" si="0"/>
        <v>1</v>
      </c>
      <c r="K70" s="118" t="str">
        <f t="shared" si="1"/>
        <v/>
      </c>
    </row>
    <row r="71" spans="1:11" s="32" customFormat="1" ht="20.100000000000001" customHeight="1">
      <c r="A71" s="114">
        <v>64</v>
      </c>
      <c r="B71" s="182" t="str">
        <f>IF(D71&gt;0,(VLOOKUP(D71,'LISTADOS LICENCIAS'!$A$3:$G$502,3,FALSE))," ")</f>
        <v/>
      </c>
      <c r="C71" s="29" t="str">
        <f>IF(D71&gt;0,(VLOOKUP(D71,'LISTADOS LICENCIAS'!$A$3:$H$502,8,FALSE))," ")</f>
        <v/>
      </c>
      <c r="D71" s="33" t="str">
        <f>IF('AUX3'!B65&gt;0,'AUX3'!B65,"")</f>
        <v/>
      </c>
      <c r="E71" s="33" t="str">
        <f>IF('SOLICITUD INSCRIPCIÓN'!F91="","",(VLOOKUP(D71,'SOLICITUD INSCRIPCIÓN'!E91:F290,2,FALSE)))</f>
        <v/>
      </c>
      <c r="F71" s="20" t="str">
        <f>IF(D71&gt;0,(VLOOKUP(D71,'LISTADOS LICENCIAS'!$A$3:$G$502,5,FALSE))," ")</f>
        <v/>
      </c>
      <c r="G71" s="364" t="str">
        <f>IF(D71&gt;0,(VLOOKUP(D71,'LISTADOS LICENCIAS'!$A$3:$F$502,6,FALSE))," ")</f>
        <v/>
      </c>
      <c r="H71" s="365"/>
      <c r="I71" s="34" t="str">
        <f>IF(D71&gt;0,(VLOOKUP(D71,'LISTADOS LICENCIAS'!$A$3:$G$502,7,FALSE))," ")</f>
        <v/>
      </c>
      <c r="J71" s="117">
        <f t="shared" si="0"/>
        <v>1</v>
      </c>
      <c r="K71" s="118" t="str">
        <f t="shared" si="1"/>
        <v/>
      </c>
    </row>
    <row r="72" spans="1:11" s="32" customFormat="1" ht="20.100000000000001" customHeight="1">
      <c r="A72" s="114">
        <v>65</v>
      </c>
      <c r="B72" s="182" t="str">
        <f>IF(D72&gt;0,(VLOOKUP(D72,'LISTADOS LICENCIAS'!$A$3:$G$502,3,FALSE))," ")</f>
        <v/>
      </c>
      <c r="C72" s="29" t="str">
        <f>IF(D72&gt;0,(VLOOKUP(D72,'LISTADOS LICENCIAS'!$A$3:$H$502,8,FALSE))," ")</f>
        <v/>
      </c>
      <c r="D72" s="33" t="str">
        <f>IF('AUX3'!B66&gt;0,'AUX3'!B66,"")</f>
        <v/>
      </c>
      <c r="E72" s="33" t="str">
        <f>IF('SOLICITUD INSCRIPCIÓN'!F92="","",(VLOOKUP(D72,'SOLICITUD INSCRIPCIÓN'!E92:F291,2,FALSE)))</f>
        <v/>
      </c>
      <c r="F72" s="20" t="str">
        <f>IF(D72&gt;0,(VLOOKUP(D72,'LISTADOS LICENCIAS'!$A$3:$G$502,5,FALSE))," ")</f>
        <v/>
      </c>
      <c r="G72" s="364" t="str">
        <f>IF(D72&gt;0,(VLOOKUP(D72,'LISTADOS LICENCIAS'!$A$3:$F$502,6,FALSE))," ")</f>
        <v/>
      </c>
      <c r="H72" s="365"/>
      <c r="I72" s="34" t="str">
        <f>IF(D72&gt;0,(VLOOKUP(D72,'LISTADOS LICENCIAS'!$A$3:$G$502,7,FALSE))," ")</f>
        <v/>
      </c>
      <c r="J72" s="117">
        <f t="shared" si="0"/>
        <v>1</v>
      </c>
      <c r="K72" s="118" t="str">
        <f t="shared" si="1"/>
        <v/>
      </c>
    </row>
    <row r="73" spans="1:11" s="32" customFormat="1" ht="20.100000000000001" customHeight="1">
      <c r="A73" s="114">
        <v>66</v>
      </c>
      <c r="B73" s="182" t="str">
        <f>IF(D73&gt;0,(VLOOKUP(D73,'LISTADOS LICENCIAS'!$A$3:$G$502,3,FALSE))," ")</f>
        <v/>
      </c>
      <c r="C73" s="29" t="str">
        <f>IF(D73&gt;0,(VLOOKUP(D73,'LISTADOS LICENCIAS'!$A$3:$H$502,8,FALSE))," ")</f>
        <v/>
      </c>
      <c r="D73" s="33" t="str">
        <f>IF('AUX3'!B67&gt;0,'AUX3'!B67,"")</f>
        <v/>
      </c>
      <c r="E73" s="33" t="str">
        <f>IF('SOLICITUD INSCRIPCIÓN'!F93="","",(VLOOKUP(D73,'SOLICITUD INSCRIPCIÓN'!E93:F292,2,FALSE)))</f>
        <v/>
      </c>
      <c r="F73" s="20" t="str">
        <f>IF(D73&gt;0,(VLOOKUP(D73,'LISTADOS LICENCIAS'!$A$3:$G$502,5,FALSE))," ")</f>
        <v/>
      </c>
      <c r="G73" s="364" t="str">
        <f>IF(D73&gt;0,(VLOOKUP(D73,'LISTADOS LICENCIAS'!$A$3:$F$502,6,FALSE))," ")</f>
        <v/>
      </c>
      <c r="H73" s="365"/>
      <c r="I73" s="34" t="str">
        <f>IF(D73&gt;0,(VLOOKUP(D73,'LISTADOS LICENCIAS'!$A$3:$G$502,7,FALSE))," ")</f>
        <v/>
      </c>
      <c r="J73" s="117">
        <f t="shared" ref="J73:J136" si="2">IF(E73="R",0,1)</f>
        <v>1</v>
      </c>
      <c r="K73" s="118" t="str">
        <f t="shared" ref="K73:K136" si="3">IF(J73=1,C73,"")</f>
        <v/>
      </c>
    </row>
    <row r="74" spans="1:11" s="32" customFormat="1" ht="20.100000000000001" customHeight="1">
      <c r="A74" s="114">
        <v>67</v>
      </c>
      <c r="B74" s="182" t="str">
        <f>IF(D74&gt;0,(VLOOKUP(D74,'LISTADOS LICENCIAS'!$A$3:$G$502,3,FALSE))," ")</f>
        <v/>
      </c>
      <c r="C74" s="29" t="str">
        <f>IF(D74&gt;0,(VLOOKUP(D74,'LISTADOS LICENCIAS'!$A$3:$H$502,8,FALSE))," ")</f>
        <v/>
      </c>
      <c r="D74" s="33" t="str">
        <f>IF('AUX3'!B68&gt;0,'AUX3'!B68,"")</f>
        <v/>
      </c>
      <c r="E74" s="33" t="str">
        <f>IF('SOLICITUD INSCRIPCIÓN'!F94="","",(VLOOKUP(D74,'SOLICITUD INSCRIPCIÓN'!E94:F293,2,FALSE)))</f>
        <v/>
      </c>
      <c r="F74" s="20" t="str">
        <f>IF(D74&gt;0,(VLOOKUP(D74,'LISTADOS LICENCIAS'!$A$3:$G$502,5,FALSE))," ")</f>
        <v/>
      </c>
      <c r="G74" s="364" t="str">
        <f>IF(D74&gt;0,(VLOOKUP(D74,'LISTADOS LICENCIAS'!$A$3:$F$502,6,FALSE))," ")</f>
        <v/>
      </c>
      <c r="H74" s="365"/>
      <c r="I74" s="34" t="str">
        <f>IF(D74&gt;0,(VLOOKUP(D74,'LISTADOS LICENCIAS'!$A$3:$G$502,7,FALSE))," ")</f>
        <v/>
      </c>
      <c r="J74" s="117">
        <f t="shared" si="2"/>
        <v>1</v>
      </c>
      <c r="K74" s="118" t="str">
        <f t="shared" si="3"/>
        <v/>
      </c>
    </row>
    <row r="75" spans="1:11" s="32" customFormat="1" ht="20.100000000000001" customHeight="1">
      <c r="A75" s="114">
        <v>68</v>
      </c>
      <c r="B75" s="182" t="str">
        <f>IF(D75&gt;0,(VLOOKUP(D75,'LISTADOS LICENCIAS'!$A$3:$G$502,3,FALSE))," ")</f>
        <v/>
      </c>
      <c r="C75" s="29" t="str">
        <f>IF(D75&gt;0,(VLOOKUP(D75,'LISTADOS LICENCIAS'!$A$3:$H$502,8,FALSE))," ")</f>
        <v/>
      </c>
      <c r="D75" s="33" t="str">
        <f>IF('AUX3'!B69&gt;0,'AUX3'!B69,"")</f>
        <v/>
      </c>
      <c r="E75" s="33" t="str">
        <f>IF('SOLICITUD INSCRIPCIÓN'!F95="","",(VLOOKUP(D75,'SOLICITUD INSCRIPCIÓN'!E95:F294,2,FALSE)))</f>
        <v/>
      </c>
      <c r="F75" s="20" t="str">
        <f>IF(D75&gt;0,(VLOOKUP(D75,'LISTADOS LICENCIAS'!$A$3:$G$502,5,FALSE))," ")</f>
        <v/>
      </c>
      <c r="G75" s="364" t="str">
        <f>IF(D75&gt;0,(VLOOKUP(D75,'LISTADOS LICENCIAS'!$A$3:$F$502,6,FALSE))," ")</f>
        <v/>
      </c>
      <c r="H75" s="365"/>
      <c r="I75" s="34" t="str">
        <f>IF(D75&gt;0,(VLOOKUP(D75,'LISTADOS LICENCIAS'!$A$3:$G$502,7,FALSE))," ")</f>
        <v/>
      </c>
      <c r="J75" s="117">
        <f t="shared" si="2"/>
        <v>1</v>
      </c>
      <c r="K75" s="118" t="str">
        <f t="shared" si="3"/>
        <v/>
      </c>
    </row>
    <row r="76" spans="1:11" s="32" customFormat="1" ht="20.100000000000001" customHeight="1">
      <c r="A76" s="114">
        <v>69</v>
      </c>
      <c r="B76" s="182" t="str">
        <f>IF(D76&gt;0,(VLOOKUP(D76,'LISTADOS LICENCIAS'!$A$3:$G$502,3,FALSE))," ")</f>
        <v/>
      </c>
      <c r="C76" s="29" t="str">
        <f>IF(D76&gt;0,(VLOOKUP(D76,'LISTADOS LICENCIAS'!$A$3:$H$502,8,FALSE))," ")</f>
        <v/>
      </c>
      <c r="D76" s="33" t="str">
        <f>IF('AUX3'!B70&gt;0,'AUX3'!B70,"")</f>
        <v/>
      </c>
      <c r="E76" s="33" t="str">
        <f>IF('SOLICITUD INSCRIPCIÓN'!F96="","",(VLOOKUP(D76,'SOLICITUD INSCRIPCIÓN'!E96:F295,2,FALSE)))</f>
        <v/>
      </c>
      <c r="F76" s="20" t="str">
        <f>IF(D76&gt;0,(VLOOKUP(D76,'LISTADOS LICENCIAS'!$A$3:$G$502,5,FALSE))," ")</f>
        <v/>
      </c>
      <c r="G76" s="364" t="str">
        <f>IF(D76&gt;0,(VLOOKUP(D76,'LISTADOS LICENCIAS'!$A$3:$F$502,6,FALSE))," ")</f>
        <v/>
      </c>
      <c r="H76" s="365"/>
      <c r="I76" s="34" t="str">
        <f>IF(D76&gt;0,(VLOOKUP(D76,'LISTADOS LICENCIAS'!$A$3:$G$502,7,FALSE))," ")</f>
        <v/>
      </c>
      <c r="J76" s="117">
        <f t="shared" si="2"/>
        <v>1</v>
      </c>
      <c r="K76" s="118" t="str">
        <f t="shared" si="3"/>
        <v/>
      </c>
    </row>
    <row r="77" spans="1:11" s="32" customFormat="1" ht="20.100000000000001" customHeight="1">
      <c r="A77" s="114">
        <v>70</v>
      </c>
      <c r="B77" s="182" t="str">
        <f>IF(D77&gt;0,(VLOOKUP(D77,'LISTADOS LICENCIAS'!$A$3:$G$502,3,FALSE))," ")</f>
        <v/>
      </c>
      <c r="C77" s="29" t="str">
        <f>IF(D77&gt;0,(VLOOKUP(D77,'LISTADOS LICENCIAS'!$A$3:$H$502,8,FALSE))," ")</f>
        <v/>
      </c>
      <c r="D77" s="33" t="str">
        <f>IF('AUX3'!B71&gt;0,'AUX3'!B71,"")</f>
        <v/>
      </c>
      <c r="E77" s="33" t="str">
        <f>IF('SOLICITUD INSCRIPCIÓN'!F97="","",(VLOOKUP(D77,'SOLICITUD INSCRIPCIÓN'!E97:F296,2,FALSE)))</f>
        <v/>
      </c>
      <c r="F77" s="20" t="str">
        <f>IF(D77&gt;0,(VLOOKUP(D77,'LISTADOS LICENCIAS'!$A$3:$G$502,5,FALSE))," ")</f>
        <v/>
      </c>
      <c r="G77" s="364" t="str">
        <f>IF(D77&gt;0,(VLOOKUP(D77,'LISTADOS LICENCIAS'!$A$3:$F$502,6,FALSE))," ")</f>
        <v/>
      </c>
      <c r="H77" s="365"/>
      <c r="I77" s="34" t="str">
        <f>IF(D77&gt;0,(VLOOKUP(D77,'LISTADOS LICENCIAS'!$A$3:$G$502,7,FALSE))," ")</f>
        <v/>
      </c>
      <c r="J77" s="117">
        <f t="shared" si="2"/>
        <v>1</v>
      </c>
      <c r="K77" s="118" t="str">
        <f t="shared" si="3"/>
        <v/>
      </c>
    </row>
    <row r="78" spans="1:11" s="32" customFormat="1" ht="20.100000000000001" customHeight="1">
      <c r="A78" s="114">
        <v>71</v>
      </c>
      <c r="B78" s="182" t="str">
        <f>IF(D78&gt;0,(VLOOKUP(D78,'LISTADOS LICENCIAS'!$A$3:$G$502,3,FALSE))," ")</f>
        <v/>
      </c>
      <c r="C78" s="29" t="str">
        <f>IF(D78&gt;0,(VLOOKUP(D78,'LISTADOS LICENCIAS'!$A$3:$H$502,8,FALSE))," ")</f>
        <v/>
      </c>
      <c r="D78" s="33" t="str">
        <f>IF('AUX3'!B72&gt;0,'AUX3'!B72,"")</f>
        <v/>
      </c>
      <c r="E78" s="33" t="str">
        <f>IF('SOLICITUD INSCRIPCIÓN'!F98="","",(VLOOKUP(D78,'SOLICITUD INSCRIPCIÓN'!E98:F297,2,FALSE)))</f>
        <v/>
      </c>
      <c r="F78" s="20" t="str">
        <f>IF(D78&gt;0,(VLOOKUP(D78,'LISTADOS LICENCIAS'!$A$3:$G$502,5,FALSE))," ")</f>
        <v/>
      </c>
      <c r="G78" s="364" t="str">
        <f>IF(D78&gt;0,(VLOOKUP(D78,'LISTADOS LICENCIAS'!$A$3:$F$502,6,FALSE))," ")</f>
        <v/>
      </c>
      <c r="H78" s="365"/>
      <c r="I78" s="34" t="str">
        <f>IF(D78&gt;0,(VLOOKUP(D78,'LISTADOS LICENCIAS'!$A$3:$G$502,7,FALSE))," ")</f>
        <v/>
      </c>
      <c r="J78" s="117">
        <f t="shared" si="2"/>
        <v>1</v>
      </c>
      <c r="K78" s="118" t="str">
        <f t="shared" si="3"/>
        <v/>
      </c>
    </row>
    <row r="79" spans="1:11" s="32" customFormat="1" ht="20.100000000000001" customHeight="1">
      <c r="A79" s="114">
        <v>72</v>
      </c>
      <c r="B79" s="182" t="str">
        <f>IF(D79&gt;0,(VLOOKUP(D79,'LISTADOS LICENCIAS'!$A$3:$G$502,3,FALSE))," ")</f>
        <v/>
      </c>
      <c r="C79" s="29" t="str">
        <f>IF(D79&gt;0,(VLOOKUP(D79,'LISTADOS LICENCIAS'!$A$3:$H$502,8,FALSE))," ")</f>
        <v/>
      </c>
      <c r="D79" s="33" t="str">
        <f>IF('AUX3'!B73&gt;0,'AUX3'!B73,"")</f>
        <v/>
      </c>
      <c r="E79" s="33" t="str">
        <f>IF('SOLICITUD INSCRIPCIÓN'!F99="","",(VLOOKUP(D79,'SOLICITUD INSCRIPCIÓN'!E99:F298,2,FALSE)))</f>
        <v/>
      </c>
      <c r="F79" s="20" t="str">
        <f>IF(D79&gt;0,(VLOOKUP(D79,'LISTADOS LICENCIAS'!$A$3:$G$502,5,FALSE))," ")</f>
        <v/>
      </c>
      <c r="G79" s="364" t="str">
        <f>IF(D79&gt;0,(VLOOKUP(D79,'LISTADOS LICENCIAS'!$A$3:$F$502,6,FALSE))," ")</f>
        <v/>
      </c>
      <c r="H79" s="365"/>
      <c r="I79" s="34" t="str">
        <f>IF(D79&gt;0,(VLOOKUP(D79,'LISTADOS LICENCIAS'!$A$3:$G$502,7,FALSE))," ")</f>
        <v/>
      </c>
      <c r="J79" s="117">
        <f t="shared" si="2"/>
        <v>1</v>
      </c>
      <c r="K79" s="118" t="str">
        <f t="shared" si="3"/>
        <v/>
      </c>
    </row>
    <row r="80" spans="1:11" s="32" customFormat="1" ht="20.100000000000001" customHeight="1">
      <c r="A80" s="114">
        <v>73</v>
      </c>
      <c r="B80" s="182" t="str">
        <f>IF(D80&gt;0,(VLOOKUP(D80,'LISTADOS LICENCIAS'!$A$3:$G$502,3,FALSE))," ")</f>
        <v/>
      </c>
      <c r="C80" s="29" t="str">
        <f>IF(D80&gt;0,(VLOOKUP(D80,'LISTADOS LICENCIAS'!$A$3:$H$502,8,FALSE))," ")</f>
        <v/>
      </c>
      <c r="D80" s="33" t="str">
        <f>IF('AUX3'!B74&gt;0,'AUX3'!B74,"")</f>
        <v/>
      </c>
      <c r="E80" s="33" t="str">
        <f>IF('SOLICITUD INSCRIPCIÓN'!F100="","",(VLOOKUP(D80,'SOLICITUD INSCRIPCIÓN'!E100:F299,2,FALSE)))</f>
        <v/>
      </c>
      <c r="F80" s="20" t="str">
        <f>IF(D80&gt;0,(VLOOKUP(D80,'LISTADOS LICENCIAS'!$A$3:$G$502,5,FALSE))," ")</f>
        <v/>
      </c>
      <c r="G80" s="364" t="str">
        <f>IF(D80&gt;0,(VLOOKUP(D80,'LISTADOS LICENCIAS'!$A$3:$F$502,6,FALSE))," ")</f>
        <v/>
      </c>
      <c r="H80" s="365"/>
      <c r="I80" s="34" t="str">
        <f>IF(D80&gt;0,(VLOOKUP(D80,'LISTADOS LICENCIAS'!$A$3:$G$502,7,FALSE))," ")</f>
        <v/>
      </c>
      <c r="J80" s="117">
        <f t="shared" si="2"/>
        <v>1</v>
      </c>
      <c r="K80" s="118" t="str">
        <f t="shared" si="3"/>
        <v/>
      </c>
    </row>
    <row r="81" spans="1:11" s="32" customFormat="1" ht="20.100000000000001" customHeight="1">
      <c r="A81" s="114">
        <v>74</v>
      </c>
      <c r="B81" s="182" t="str">
        <f>IF(D81&gt;0,(VLOOKUP(D81,'LISTADOS LICENCIAS'!$A$3:$G$502,3,FALSE))," ")</f>
        <v/>
      </c>
      <c r="C81" s="29" t="str">
        <f>IF(D81&gt;0,(VLOOKUP(D81,'LISTADOS LICENCIAS'!$A$3:$H$502,8,FALSE))," ")</f>
        <v/>
      </c>
      <c r="D81" s="33" t="str">
        <f>IF('AUX3'!B75&gt;0,'AUX3'!B75,"")</f>
        <v/>
      </c>
      <c r="E81" s="33" t="str">
        <f>IF('SOLICITUD INSCRIPCIÓN'!F101="","",(VLOOKUP(D81,'SOLICITUD INSCRIPCIÓN'!E101:F300,2,FALSE)))</f>
        <v/>
      </c>
      <c r="F81" s="20" t="str">
        <f>IF(D81&gt;0,(VLOOKUP(D81,'LISTADOS LICENCIAS'!$A$3:$G$502,5,FALSE))," ")</f>
        <v/>
      </c>
      <c r="G81" s="364" t="str">
        <f>IF(D81&gt;0,(VLOOKUP(D81,'LISTADOS LICENCIAS'!$A$3:$F$502,6,FALSE))," ")</f>
        <v/>
      </c>
      <c r="H81" s="365"/>
      <c r="I81" s="34" t="str">
        <f>IF(D81&gt;0,(VLOOKUP(D81,'LISTADOS LICENCIAS'!$A$3:$G$502,7,FALSE))," ")</f>
        <v/>
      </c>
      <c r="J81" s="117">
        <f t="shared" si="2"/>
        <v>1</v>
      </c>
      <c r="K81" s="118" t="str">
        <f t="shared" si="3"/>
        <v/>
      </c>
    </row>
    <row r="82" spans="1:11" s="32" customFormat="1" ht="20.100000000000001" customHeight="1">
      <c r="A82" s="114">
        <v>75</v>
      </c>
      <c r="B82" s="182" t="str">
        <f>IF(D82&gt;0,(VLOOKUP(D82,'LISTADOS LICENCIAS'!$A$3:$G$502,3,FALSE))," ")</f>
        <v/>
      </c>
      <c r="C82" s="29" t="str">
        <f>IF(D82&gt;0,(VLOOKUP(D82,'LISTADOS LICENCIAS'!$A$3:$H$502,8,FALSE))," ")</f>
        <v/>
      </c>
      <c r="D82" s="33" t="str">
        <f>IF('AUX3'!B76&gt;0,'AUX3'!B76,"")</f>
        <v/>
      </c>
      <c r="E82" s="33" t="str">
        <f>IF('SOLICITUD INSCRIPCIÓN'!F102="","",(VLOOKUP(D82,'SOLICITUD INSCRIPCIÓN'!E102:F301,2,FALSE)))</f>
        <v/>
      </c>
      <c r="F82" s="20" t="str">
        <f>IF(D82&gt;0,(VLOOKUP(D82,'LISTADOS LICENCIAS'!$A$3:$G$502,5,FALSE))," ")</f>
        <v/>
      </c>
      <c r="G82" s="364" t="str">
        <f>IF(D82&gt;0,(VLOOKUP(D82,'LISTADOS LICENCIAS'!$A$3:$F$502,6,FALSE))," ")</f>
        <v/>
      </c>
      <c r="H82" s="365"/>
      <c r="I82" s="34" t="str">
        <f>IF(D82&gt;0,(VLOOKUP(D82,'LISTADOS LICENCIAS'!$A$3:$G$502,7,FALSE))," ")</f>
        <v/>
      </c>
      <c r="J82" s="117">
        <f t="shared" si="2"/>
        <v>1</v>
      </c>
      <c r="K82" s="118" t="str">
        <f t="shared" si="3"/>
        <v/>
      </c>
    </row>
    <row r="83" spans="1:11" s="32" customFormat="1" ht="20.100000000000001" customHeight="1">
      <c r="A83" s="114">
        <v>76</v>
      </c>
      <c r="B83" s="182" t="str">
        <f>IF(D83&gt;0,(VLOOKUP(D83,'LISTADOS LICENCIAS'!$A$3:$G$502,3,FALSE))," ")</f>
        <v/>
      </c>
      <c r="C83" s="29" t="str">
        <f>IF(D83&gt;0,(VLOOKUP(D83,'LISTADOS LICENCIAS'!$A$3:$H$502,8,FALSE))," ")</f>
        <v/>
      </c>
      <c r="D83" s="33" t="str">
        <f>IF('AUX3'!B77&gt;0,'AUX3'!B77,"")</f>
        <v/>
      </c>
      <c r="E83" s="33" t="str">
        <f>IF('SOLICITUD INSCRIPCIÓN'!F103="","",(VLOOKUP(D83,'SOLICITUD INSCRIPCIÓN'!E103:F302,2,FALSE)))</f>
        <v/>
      </c>
      <c r="F83" s="20" t="str">
        <f>IF(D83&gt;0,(VLOOKUP(D83,'LISTADOS LICENCIAS'!$A$3:$G$502,5,FALSE))," ")</f>
        <v/>
      </c>
      <c r="G83" s="364" t="str">
        <f>IF(D83&gt;0,(VLOOKUP(D83,'LISTADOS LICENCIAS'!$A$3:$F$502,6,FALSE))," ")</f>
        <v/>
      </c>
      <c r="H83" s="365"/>
      <c r="I83" s="34" t="str">
        <f>IF(D83&gt;0,(VLOOKUP(D83,'LISTADOS LICENCIAS'!$A$3:$G$502,7,FALSE))," ")</f>
        <v/>
      </c>
      <c r="J83" s="117">
        <f t="shared" si="2"/>
        <v>1</v>
      </c>
      <c r="K83" s="118" t="str">
        <f t="shared" si="3"/>
        <v/>
      </c>
    </row>
    <row r="84" spans="1:11" s="32" customFormat="1" ht="20.100000000000001" customHeight="1">
      <c r="A84" s="114">
        <v>77</v>
      </c>
      <c r="B84" s="182" t="str">
        <f>IF(D84&gt;0,(VLOOKUP(D84,'LISTADOS LICENCIAS'!$A$3:$G$502,3,FALSE))," ")</f>
        <v/>
      </c>
      <c r="C84" s="29" t="str">
        <f>IF(D84&gt;0,(VLOOKUP(D84,'LISTADOS LICENCIAS'!$A$3:$H$502,8,FALSE))," ")</f>
        <v/>
      </c>
      <c r="D84" s="33" t="str">
        <f>IF('AUX3'!B78&gt;0,'AUX3'!B78,"")</f>
        <v/>
      </c>
      <c r="E84" s="33" t="str">
        <f>IF('SOLICITUD INSCRIPCIÓN'!F104="","",(VLOOKUP(D84,'SOLICITUD INSCRIPCIÓN'!E104:F303,2,FALSE)))</f>
        <v/>
      </c>
      <c r="F84" s="20" t="str">
        <f>IF(D84&gt;0,(VLOOKUP(D84,'LISTADOS LICENCIAS'!$A$3:$G$502,5,FALSE))," ")</f>
        <v/>
      </c>
      <c r="G84" s="364" t="str">
        <f>IF(D84&gt;0,(VLOOKUP(D84,'LISTADOS LICENCIAS'!$A$3:$F$502,6,FALSE))," ")</f>
        <v/>
      </c>
      <c r="H84" s="365"/>
      <c r="I84" s="34" t="str">
        <f>IF(D84&gt;0,(VLOOKUP(D84,'LISTADOS LICENCIAS'!$A$3:$G$502,7,FALSE))," ")</f>
        <v/>
      </c>
      <c r="J84" s="117">
        <f t="shared" si="2"/>
        <v>1</v>
      </c>
      <c r="K84" s="118" t="str">
        <f t="shared" si="3"/>
        <v/>
      </c>
    </row>
    <row r="85" spans="1:11" s="32" customFormat="1" ht="20.100000000000001" customHeight="1">
      <c r="A85" s="114">
        <v>78</v>
      </c>
      <c r="B85" s="182" t="str">
        <f>IF(D85&gt;0,(VLOOKUP(D85,'LISTADOS LICENCIAS'!$A$3:$G$502,3,FALSE))," ")</f>
        <v/>
      </c>
      <c r="C85" s="29" t="str">
        <f>IF(D85&gt;0,(VLOOKUP(D85,'LISTADOS LICENCIAS'!$A$3:$H$502,8,FALSE))," ")</f>
        <v/>
      </c>
      <c r="D85" s="33" t="str">
        <f>IF('AUX3'!B79&gt;0,'AUX3'!B79,"")</f>
        <v/>
      </c>
      <c r="E85" s="33" t="str">
        <f>IF('SOLICITUD INSCRIPCIÓN'!F105="","",(VLOOKUP(D85,'SOLICITUD INSCRIPCIÓN'!E105:F304,2,FALSE)))</f>
        <v/>
      </c>
      <c r="F85" s="20" t="str">
        <f>IF(D85&gt;0,(VLOOKUP(D85,'LISTADOS LICENCIAS'!$A$3:$G$502,5,FALSE))," ")</f>
        <v/>
      </c>
      <c r="G85" s="364" t="str">
        <f>IF(D85&gt;0,(VLOOKUP(D85,'LISTADOS LICENCIAS'!$A$3:$F$502,6,FALSE))," ")</f>
        <v/>
      </c>
      <c r="H85" s="365"/>
      <c r="I85" s="34" t="str">
        <f>IF(D85&gt;0,(VLOOKUP(D85,'LISTADOS LICENCIAS'!$A$3:$G$502,7,FALSE))," ")</f>
        <v/>
      </c>
      <c r="J85" s="117">
        <f t="shared" si="2"/>
        <v>1</v>
      </c>
      <c r="K85" s="118" t="str">
        <f t="shared" si="3"/>
        <v/>
      </c>
    </row>
    <row r="86" spans="1:11" s="32" customFormat="1" ht="20.100000000000001" customHeight="1">
      <c r="A86" s="114">
        <v>79</v>
      </c>
      <c r="B86" s="182" t="str">
        <f>IF(D86&gt;0,(VLOOKUP(D86,'LISTADOS LICENCIAS'!$A$3:$G$502,3,FALSE))," ")</f>
        <v/>
      </c>
      <c r="C86" s="29" t="str">
        <f>IF(D86&gt;0,(VLOOKUP(D86,'LISTADOS LICENCIAS'!$A$3:$H$502,8,FALSE))," ")</f>
        <v/>
      </c>
      <c r="D86" s="33" t="str">
        <f>IF('AUX3'!B80&gt;0,'AUX3'!B80,"")</f>
        <v/>
      </c>
      <c r="E86" s="33" t="str">
        <f>IF('SOLICITUD INSCRIPCIÓN'!F106="","",(VLOOKUP(D86,'SOLICITUD INSCRIPCIÓN'!E106:F305,2,FALSE)))</f>
        <v/>
      </c>
      <c r="F86" s="20" t="str">
        <f>IF(D86&gt;0,(VLOOKUP(D86,'LISTADOS LICENCIAS'!$A$3:$G$502,5,FALSE))," ")</f>
        <v/>
      </c>
      <c r="G86" s="364" t="str">
        <f>IF(D86&gt;0,(VLOOKUP(D86,'LISTADOS LICENCIAS'!$A$3:$F$502,6,FALSE))," ")</f>
        <v/>
      </c>
      <c r="H86" s="365"/>
      <c r="I86" s="34" t="str">
        <f>IF(D86&gt;0,(VLOOKUP(D86,'LISTADOS LICENCIAS'!$A$3:$G$502,7,FALSE))," ")</f>
        <v/>
      </c>
      <c r="J86" s="117">
        <f t="shared" si="2"/>
        <v>1</v>
      </c>
      <c r="K86" s="118" t="str">
        <f t="shared" si="3"/>
        <v/>
      </c>
    </row>
    <row r="87" spans="1:11" s="32" customFormat="1" ht="20.100000000000001" customHeight="1">
      <c r="A87" s="114">
        <v>80</v>
      </c>
      <c r="B87" s="182" t="str">
        <f>IF(D87&gt;0,(VLOOKUP(D87,'LISTADOS LICENCIAS'!$A$3:$G$502,3,FALSE))," ")</f>
        <v/>
      </c>
      <c r="C87" s="29" t="str">
        <f>IF(D87&gt;0,(VLOOKUP(D87,'LISTADOS LICENCIAS'!$A$3:$H$502,8,FALSE))," ")</f>
        <v/>
      </c>
      <c r="D87" s="33" t="str">
        <f>IF('AUX3'!B81&gt;0,'AUX3'!B81,"")</f>
        <v/>
      </c>
      <c r="E87" s="33" t="str">
        <f>IF('SOLICITUD INSCRIPCIÓN'!F107="","",(VLOOKUP(D87,'SOLICITUD INSCRIPCIÓN'!E107:F306,2,FALSE)))</f>
        <v/>
      </c>
      <c r="F87" s="20" t="str">
        <f>IF(D87&gt;0,(VLOOKUP(D87,'LISTADOS LICENCIAS'!$A$3:$G$502,5,FALSE))," ")</f>
        <v/>
      </c>
      <c r="G87" s="364" t="str">
        <f>IF(D87&gt;0,(VLOOKUP(D87,'LISTADOS LICENCIAS'!$A$3:$F$502,6,FALSE))," ")</f>
        <v/>
      </c>
      <c r="H87" s="365"/>
      <c r="I87" s="34" t="str">
        <f>IF(D87&gt;0,(VLOOKUP(D87,'LISTADOS LICENCIAS'!$A$3:$G$502,7,FALSE))," ")</f>
        <v/>
      </c>
      <c r="J87" s="117">
        <f t="shared" si="2"/>
        <v>1</v>
      </c>
      <c r="K87" s="118" t="str">
        <f t="shared" si="3"/>
        <v/>
      </c>
    </row>
    <row r="88" spans="1:11" s="32" customFormat="1" ht="20.100000000000001" customHeight="1">
      <c r="A88" s="114">
        <v>81</v>
      </c>
      <c r="B88" s="182" t="str">
        <f>IF(D88&gt;0,(VLOOKUP(D88,'LISTADOS LICENCIAS'!$A$3:$G$502,3,FALSE))," ")</f>
        <v/>
      </c>
      <c r="C88" s="29" t="str">
        <f>IF(D88&gt;0,(VLOOKUP(D88,'LISTADOS LICENCIAS'!$A$3:$H$502,8,FALSE))," ")</f>
        <v/>
      </c>
      <c r="D88" s="33" t="str">
        <f>IF('AUX3'!B82&gt;0,'AUX3'!B82,"")</f>
        <v/>
      </c>
      <c r="E88" s="33" t="str">
        <f>IF('SOLICITUD INSCRIPCIÓN'!F108="","",(VLOOKUP(D88,'SOLICITUD INSCRIPCIÓN'!E108:F307,2,FALSE)))</f>
        <v/>
      </c>
      <c r="F88" s="20" t="str">
        <f>IF(D88&gt;0,(VLOOKUP(D88,'LISTADOS LICENCIAS'!$A$3:$G$502,5,FALSE))," ")</f>
        <v/>
      </c>
      <c r="G88" s="364" t="str">
        <f>IF(D88&gt;0,(VLOOKUP(D88,'LISTADOS LICENCIAS'!$A$3:$F$502,6,FALSE))," ")</f>
        <v/>
      </c>
      <c r="H88" s="365"/>
      <c r="I88" s="34" t="str">
        <f>IF(D88&gt;0,(VLOOKUP(D88,'LISTADOS LICENCIAS'!$A$3:$G$502,7,FALSE))," ")</f>
        <v/>
      </c>
      <c r="J88" s="117">
        <f t="shared" si="2"/>
        <v>1</v>
      </c>
      <c r="K88" s="118" t="str">
        <f t="shared" si="3"/>
        <v/>
      </c>
    </row>
    <row r="89" spans="1:11" s="32" customFormat="1" ht="20.100000000000001" customHeight="1">
      <c r="A89" s="114">
        <v>82</v>
      </c>
      <c r="B89" s="182" t="str">
        <f>IF(D89&gt;0,(VLOOKUP(D89,'LISTADOS LICENCIAS'!$A$3:$G$502,3,FALSE))," ")</f>
        <v/>
      </c>
      <c r="C89" s="29" t="str">
        <f>IF(D89&gt;0,(VLOOKUP(D89,'LISTADOS LICENCIAS'!$A$3:$H$502,8,FALSE))," ")</f>
        <v/>
      </c>
      <c r="D89" s="33" t="str">
        <f>IF('AUX3'!B83&gt;0,'AUX3'!B83,"")</f>
        <v/>
      </c>
      <c r="E89" s="33" t="str">
        <f>IF('SOLICITUD INSCRIPCIÓN'!F109="","",(VLOOKUP(D89,'SOLICITUD INSCRIPCIÓN'!E109:F308,2,FALSE)))</f>
        <v/>
      </c>
      <c r="F89" s="20" t="str">
        <f>IF(D89&gt;0,(VLOOKUP(D89,'LISTADOS LICENCIAS'!$A$3:$G$502,5,FALSE))," ")</f>
        <v/>
      </c>
      <c r="G89" s="364" t="str">
        <f>IF(D89&gt;0,(VLOOKUP(D89,'LISTADOS LICENCIAS'!$A$3:$F$502,6,FALSE))," ")</f>
        <v/>
      </c>
      <c r="H89" s="365"/>
      <c r="I89" s="34" t="str">
        <f>IF(D89&gt;0,(VLOOKUP(D89,'LISTADOS LICENCIAS'!$A$3:$G$502,7,FALSE))," ")</f>
        <v/>
      </c>
      <c r="J89" s="117">
        <f t="shared" si="2"/>
        <v>1</v>
      </c>
      <c r="K89" s="118" t="str">
        <f t="shared" si="3"/>
        <v/>
      </c>
    </row>
    <row r="90" spans="1:11" s="32" customFormat="1" ht="20.100000000000001" customHeight="1">
      <c r="A90" s="114">
        <v>83</v>
      </c>
      <c r="B90" s="182" t="str">
        <f>IF(D90&gt;0,(VLOOKUP(D90,'LISTADOS LICENCIAS'!$A$3:$G$502,3,FALSE))," ")</f>
        <v/>
      </c>
      <c r="C90" s="29" t="str">
        <f>IF(D90&gt;0,(VLOOKUP(D90,'LISTADOS LICENCIAS'!$A$3:$H$502,8,FALSE))," ")</f>
        <v/>
      </c>
      <c r="D90" s="33" t="str">
        <f>IF('AUX3'!B84&gt;0,'AUX3'!B84,"")</f>
        <v/>
      </c>
      <c r="E90" s="33" t="str">
        <f>IF('SOLICITUD INSCRIPCIÓN'!F110="","",(VLOOKUP(D90,'SOLICITUD INSCRIPCIÓN'!E110:F309,2,FALSE)))</f>
        <v/>
      </c>
      <c r="F90" s="20" t="str">
        <f>IF(D90&gt;0,(VLOOKUP(D90,'LISTADOS LICENCIAS'!$A$3:$G$502,5,FALSE))," ")</f>
        <v/>
      </c>
      <c r="G90" s="364" t="str">
        <f>IF(D90&gt;0,(VLOOKUP(D90,'LISTADOS LICENCIAS'!$A$3:$F$502,6,FALSE))," ")</f>
        <v/>
      </c>
      <c r="H90" s="365"/>
      <c r="I90" s="34" t="str">
        <f>IF(D90&gt;0,(VLOOKUP(D90,'LISTADOS LICENCIAS'!$A$3:$G$502,7,FALSE))," ")</f>
        <v/>
      </c>
      <c r="J90" s="117">
        <f t="shared" si="2"/>
        <v>1</v>
      </c>
      <c r="K90" s="118" t="str">
        <f t="shared" si="3"/>
        <v/>
      </c>
    </row>
    <row r="91" spans="1:11" s="32" customFormat="1" ht="20.100000000000001" customHeight="1">
      <c r="A91" s="114">
        <v>84</v>
      </c>
      <c r="B91" s="182" t="str">
        <f>IF(D91&gt;0,(VLOOKUP(D91,'LISTADOS LICENCIAS'!$A$3:$G$502,3,FALSE))," ")</f>
        <v/>
      </c>
      <c r="C91" s="29" t="str">
        <f>IF(D91&gt;0,(VLOOKUP(D91,'LISTADOS LICENCIAS'!$A$3:$H$502,8,FALSE))," ")</f>
        <v/>
      </c>
      <c r="D91" s="33" t="str">
        <f>IF('AUX3'!B85&gt;0,'AUX3'!B85,"")</f>
        <v/>
      </c>
      <c r="E91" s="33" t="str">
        <f>IF('SOLICITUD INSCRIPCIÓN'!F111="","",(VLOOKUP(D91,'SOLICITUD INSCRIPCIÓN'!E111:F310,2,FALSE)))</f>
        <v/>
      </c>
      <c r="F91" s="20" t="str">
        <f>IF(D91&gt;0,(VLOOKUP(D91,'LISTADOS LICENCIAS'!$A$3:$G$502,5,FALSE))," ")</f>
        <v/>
      </c>
      <c r="G91" s="364" t="str">
        <f>IF(D91&gt;0,(VLOOKUP(D91,'LISTADOS LICENCIAS'!$A$3:$F$502,6,FALSE))," ")</f>
        <v/>
      </c>
      <c r="H91" s="365"/>
      <c r="I91" s="34" t="str">
        <f>IF(D91&gt;0,(VLOOKUP(D91,'LISTADOS LICENCIAS'!$A$3:$G$502,7,FALSE))," ")</f>
        <v/>
      </c>
      <c r="J91" s="117">
        <f t="shared" si="2"/>
        <v>1</v>
      </c>
      <c r="K91" s="118" t="str">
        <f t="shared" si="3"/>
        <v/>
      </c>
    </row>
    <row r="92" spans="1:11" s="32" customFormat="1" ht="20.100000000000001" customHeight="1">
      <c r="A92" s="114">
        <v>85</v>
      </c>
      <c r="B92" s="182" t="str">
        <f>IF(D92&gt;0,(VLOOKUP(D92,'LISTADOS LICENCIAS'!$A$3:$G$502,3,FALSE))," ")</f>
        <v/>
      </c>
      <c r="C92" s="29" t="str">
        <f>IF(D92&gt;0,(VLOOKUP(D92,'LISTADOS LICENCIAS'!$A$3:$H$502,8,FALSE))," ")</f>
        <v/>
      </c>
      <c r="D92" s="33" t="str">
        <f>IF('AUX3'!B86&gt;0,'AUX3'!B86,"")</f>
        <v/>
      </c>
      <c r="E92" s="33" t="str">
        <f>IF('SOLICITUD INSCRIPCIÓN'!F112="","",(VLOOKUP(D92,'SOLICITUD INSCRIPCIÓN'!E112:F311,2,FALSE)))</f>
        <v/>
      </c>
      <c r="F92" s="20" t="str">
        <f>IF(D92&gt;0,(VLOOKUP(D92,'LISTADOS LICENCIAS'!$A$3:$G$502,5,FALSE))," ")</f>
        <v/>
      </c>
      <c r="G92" s="364" t="str">
        <f>IF(D92&gt;0,(VLOOKUP(D92,'LISTADOS LICENCIAS'!$A$3:$F$502,6,FALSE))," ")</f>
        <v/>
      </c>
      <c r="H92" s="365"/>
      <c r="I92" s="34" t="str">
        <f>IF(D92&gt;0,(VLOOKUP(D92,'LISTADOS LICENCIAS'!$A$3:$G$502,7,FALSE))," ")</f>
        <v/>
      </c>
      <c r="J92" s="117">
        <f t="shared" si="2"/>
        <v>1</v>
      </c>
      <c r="K92" s="118" t="str">
        <f t="shared" si="3"/>
        <v/>
      </c>
    </row>
    <row r="93" spans="1:11" s="32" customFormat="1" ht="20.100000000000001" customHeight="1">
      <c r="A93" s="114">
        <v>86</v>
      </c>
      <c r="B93" s="182" t="str">
        <f>IF(D93&gt;0,(VLOOKUP(D93,'LISTADOS LICENCIAS'!$A$3:$G$502,3,FALSE))," ")</f>
        <v/>
      </c>
      <c r="C93" s="29" t="str">
        <f>IF(D93&gt;0,(VLOOKUP(D93,'LISTADOS LICENCIAS'!$A$3:$H$502,8,FALSE))," ")</f>
        <v/>
      </c>
      <c r="D93" s="33" t="str">
        <f>IF('AUX3'!B87&gt;0,'AUX3'!B87,"")</f>
        <v/>
      </c>
      <c r="E93" s="33" t="str">
        <f>IF('SOLICITUD INSCRIPCIÓN'!F113="","",(VLOOKUP(D93,'SOLICITUD INSCRIPCIÓN'!E113:F312,2,FALSE)))</f>
        <v/>
      </c>
      <c r="F93" s="20" t="str">
        <f>IF(D93&gt;0,(VLOOKUP(D93,'LISTADOS LICENCIAS'!$A$3:$G$502,5,FALSE))," ")</f>
        <v/>
      </c>
      <c r="G93" s="364" t="str">
        <f>IF(D93&gt;0,(VLOOKUP(D93,'LISTADOS LICENCIAS'!$A$3:$F$502,6,FALSE))," ")</f>
        <v/>
      </c>
      <c r="H93" s="365"/>
      <c r="I93" s="34" t="str">
        <f>IF(D93&gt;0,(VLOOKUP(D93,'LISTADOS LICENCIAS'!$A$3:$G$502,7,FALSE))," ")</f>
        <v/>
      </c>
      <c r="J93" s="117">
        <f t="shared" si="2"/>
        <v>1</v>
      </c>
      <c r="K93" s="118" t="str">
        <f t="shared" si="3"/>
        <v/>
      </c>
    </row>
    <row r="94" spans="1:11" s="32" customFormat="1" ht="20.100000000000001" customHeight="1">
      <c r="A94" s="114">
        <v>87</v>
      </c>
      <c r="B94" s="182" t="str">
        <f>IF(D94&gt;0,(VLOOKUP(D94,'LISTADOS LICENCIAS'!$A$3:$G$502,3,FALSE))," ")</f>
        <v/>
      </c>
      <c r="C94" s="29" t="str">
        <f>IF(D94&gt;0,(VLOOKUP(D94,'LISTADOS LICENCIAS'!$A$3:$H$502,8,FALSE))," ")</f>
        <v/>
      </c>
      <c r="D94" s="33" t="str">
        <f>IF('AUX3'!B88&gt;0,'AUX3'!B88,"")</f>
        <v/>
      </c>
      <c r="E94" s="33" t="str">
        <f>IF('SOLICITUD INSCRIPCIÓN'!F114="","",(VLOOKUP(D94,'SOLICITUD INSCRIPCIÓN'!E114:F313,2,FALSE)))</f>
        <v/>
      </c>
      <c r="F94" s="20" t="str">
        <f>IF(D94&gt;0,(VLOOKUP(D94,'LISTADOS LICENCIAS'!$A$3:$G$502,5,FALSE))," ")</f>
        <v/>
      </c>
      <c r="G94" s="364" t="str">
        <f>IF(D94&gt;0,(VLOOKUP(D94,'LISTADOS LICENCIAS'!$A$3:$F$502,6,FALSE))," ")</f>
        <v/>
      </c>
      <c r="H94" s="365"/>
      <c r="I94" s="34" t="str">
        <f>IF(D94&gt;0,(VLOOKUP(D94,'LISTADOS LICENCIAS'!$A$3:$G$502,7,FALSE))," ")</f>
        <v/>
      </c>
      <c r="J94" s="117">
        <f t="shared" si="2"/>
        <v>1</v>
      </c>
      <c r="K94" s="118" t="str">
        <f t="shared" si="3"/>
        <v/>
      </c>
    </row>
    <row r="95" spans="1:11" s="32" customFormat="1" ht="20.100000000000001" customHeight="1">
      <c r="A95" s="114">
        <v>88</v>
      </c>
      <c r="B95" s="182" t="str">
        <f>IF(D95&gt;0,(VLOOKUP(D95,'LISTADOS LICENCIAS'!$A$3:$G$502,3,FALSE))," ")</f>
        <v/>
      </c>
      <c r="C95" s="29" t="str">
        <f>IF(D95&gt;0,(VLOOKUP(D95,'LISTADOS LICENCIAS'!$A$3:$H$502,8,FALSE))," ")</f>
        <v/>
      </c>
      <c r="D95" s="33" t="str">
        <f>IF('AUX3'!B89&gt;0,'AUX3'!B89,"")</f>
        <v/>
      </c>
      <c r="E95" s="33" t="str">
        <f>IF('SOLICITUD INSCRIPCIÓN'!F115="","",(VLOOKUP(D95,'SOLICITUD INSCRIPCIÓN'!E115:F314,2,FALSE)))</f>
        <v/>
      </c>
      <c r="F95" s="20" t="str">
        <f>IF(D95&gt;0,(VLOOKUP(D95,'LISTADOS LICENCIAS'!$A$3:$G$502,5,FALSE))," ")</f>
        <v/>
      </c>
      <c r="G95" s="364" t="str">
        <f>IF(D95&gt;0,(VLOOKUP(D95,'LISTADOS LICENCIAS'!$A$3:$F$502,6,FALSE))," ")</f>
        <v/>
      </c>
      <c r="H95" s="365"/>
      <c r="I95" s="34" t="str">
        <f>IF(D95&gt;0,(VLOOKUP(D95,'LISTADOS LICENCIAS'!$A$3:$G$502,7,FALSE))," ")</f>
        <v/>
      </c>
      <c r="J95" s="117">
        <f t="shared" si="2"/>
        <v>1</v>
      </c>
      <c r="K95" s="118" t="str">
        <f t="shared" si="3"/>
        <v/>
      </c>
    </row>
    <row r="96" spans="1:11" s="32" customFormat="1" ht="20.100000000000001" customHeight="1">
      <c r="A96" s="114">
        <v>89</v>
      </c>
      <c r="B96" s="182" t="str">
        <f>IF(D96&gt;0,(VLOOKUP(D96,'LISTADOS LICENCIAS'!$A$3:$G$502,3,FALSE))," ")</f>
        <v/>
      </c>
      <c r="C96" s="29" t="str">
        <f>IF(D96&gt;0,(VLOOKUP(D96,'LISTADOS LICENCIAS'!$A$3:$H$502,8,FALSE))," ")</f>
        <v/>
      </c>
      <c r="D96" s="33" t="str">
        <f>IF('AUX3'!B90&gt;0,'AUX3'!B90,"")</f>
        <v/>
      </c>
      <c r="E96" s="33" t="str">
        <f>IF('SOLICITUD INSCRIPCIÓN'!F116="","",(VLOOKUP(D96,'SOLICITUD INSCRIPCIÓN'!E116:F315,2,FALSE)))</f>
        <v/>
      </c>
      <c r="F96" s="20" t="str">
        <f>IF(D96&gt;0,(VLOOKUP(D96,'LISTADOS LICENCIAS'!$A$3:$G$502,5,FALSE))," ")</f>
        <v/>
      </c>
      <c r="G96" s="364" t="str">
        <f>IF(D96&gt;0,(VLOOKUP(D96,'LISTADOS LICENCIAS'!$A$3:$F$502,6,FALSE))," ")</f>
        <v/>
      </c>
      <c r="H96" s="365"/>
      <c r="I96" s="34" t="str">
        <f>IF(D96&gt;0,(VLOOKUP(D96,'LISTADOS LICENCIAS'!$A$3:$G$502,7,FALSE))," ")</f>
        <v/>
      </c>
      <c r="J96" s="117">
        <f t="shared" si="2"/>
        <v>1</v>
      </c>
      <c r="K96" s="118" t="str">
        <f t="shared" si="3"/>
        <v/>
      </c>
    </row>
    <row r="97" spans="1:11" s="32" customFormat="1" ht="20.100000000000001" customHeight="1">
      <c r="A97" s="114">
        <v>90</v>
      </c>
      <c r="B97" s="182" t="str">
        <f>IF(D97&gt;0,(VLOOKUP(D97,'LISTADOS LICENCIAS'!$A$3:$G$502,3,FALSE))," ")</f>
        <v/>
      </c>
      <c r="C97" s="29" t="str">
        <f>IF(D97&gt;0,(VLOOKUP(D97,'LISTADOS LICENCIAS'!$A$3:$H$502,8,FALSE))," ")</f>
        <v/>
      </c>
      <c r="D97" s="33" t="str">
        <f>IF('AUX3'!B91&gt;0,'AUX3'!B91,"")</f>
        <v/>
      </c>
      <c r="E97" s="33" t="str">
        <f>IF('SOLICITUD INSCRIPCIÓN'!F117="","",(VLOOKUP(D97,'SOLICITUD INSCRIPCIÓN'!E117:F316,2,FALSE)))</f>
        <v/>
      </c>
      <c r="F97" s="20" t="str">
        <f>IF(D97&gt;0,(VLOOKUP(D97,'LISTADOS LICENCIAS'!$A$3:$G$502,5,FALSE))," ")</f>
        <v/>
      </c>
      <c r="G97" s="364" t="str">
        <f>IF(D97&gt;0,(VLOOKUP(D97,'LISTADOS LICENCIAS'!$A$3:$F$502,6,FALSE))," ")</f>
        <v/>
      </c>
      <c r="H97" s="365"/>
      <c r="I97" s="34" t="str">
        <f>IF(D97&gt;0,(VLOOKUP(D97,'LISTADOS LICENCIAS'!$A$3:$G$502,7,FALSE))," ")</f>
        <v/>
      </c>
      <c r="J97" s="117">
        <f t="shared" si="2"/>
        <v>1</v>
      </c>
      <c r="K97" s="118" t="str">
        <f t="shared" si="3"/>
        <v/>
      </c>
    </row>
    <row r="98" spans="1:11" s="32" customFormat="1" ht="20.100000000000001" customHeight="1">
      <c r="A98" s="114">
        <v>91</v>
      </c>
      <c r="B98" s="182" t="str">
        <f>IF(D98&gt;0,(VLOOKUP(D98,'LISTADOS LICENCIAS'!$A$3:$G$502,3,FALSE))," ")</f>
        <v/>
      </c>
      <c r="C98" s="29" t="str">
        <f>IF(D98&gt;0,(VLOOKUP(D98,'LISTADOS LICENCIAS'!$A$3:$H$502,8,FALSE))," ")</f>
        <v/>
      </c>
      <c r="D98" s="33" t="str">
        <f>IF('AUX3'!B92&gt;0,'AUX3'!B92,"")</f>
        <v/>
      </c>
      <c r="E98" s="33" t="str">
        <f>IF('SOLICITUD INSCRIPCIÓN'!F118="","",(VLOOKUP(D98,'SOLICITUD INSCRIPCIÓN'!E118:F317,2,FALSE)))</f>
        <v/>
      </c>
      <c r="F98" s="20" t="str">
        <f>IF(D98&gt;0,(VLOOKUP(D98,'LISTADOS LICENCIAS'!$A$3:$G$502,5,FALSE))," ")</f>
        <v/>
      </c>
      <c r="G98" s="364" t="str">
        <f>IF(D98&gt;0,(VLOOKUP(D98,'LISTADOS LICENCIAS'!$A$3:$F$502,6,FALSE))," ")</f>
        <v/>
      </c>
      <c r="H98" s="365"/>
      <c r="I98" s="34" t="str">
        <f>IF(D98&gt;0,(VLOOKUP(D98,'LISTADOS LICENCIAS'!$A$3:$G$502,7,FALSE))," ")</f>
        <v/>
      </c>
      <c r="J98" s="117">
        <f t="shared" si="2"/>
        <v>1</v>
      </c>
      <c r="K98" s="118" t="str">
        <f t="shared" si="3"/>
        <v/>
      </c>
    </row>
    <row r="99" spans="1:11" s="32" customFormat="1" ht="20.100000000000001" customHeight="1">
      <c r="A99" s="114">
        <v>92</v>
      </c>
      <c r="B99" s="182" t="str">
        <f>IF(D99&gt;0,(VLOOKUP(D99,'LISTADOS LICENCIAS'!$A$3:$G$502,3,FALSE))," ")</f>
        <v/>
      </c>
      <c r="C99" s="29" t="str">
        <f>IF(D99&gt;0,(VLOOKUP(D99,'LISTADOS LICENCIAS'!$A$3:$H$502,8,FALSE))," ")</f>
        <v/>
      </c>
      <c r="D99" s="33" t="str">
        <f>IF('AUX3'!B93&gt;0,'AUX3'!B93,"")</f>
        <v/>
      </c>
      <c r="E99" s="33" t="str">
        <f>IF('SOLICITUD INSCRIPCIÓN'!F119="","",(VLOOKUP(D99,'SOLICITUD INSCRIPCIÓN'!E119:F318,2,FALSE)))</f>
        <v/>
      </c>
      <c r="F99" s="20" t="str">
        <f>IF(D99&gt;0,(VLOOKUP(D99,'LISTADOS LICENCIAS'!$A$3:$G$502,5,FALSE))," ")</f>
        <v/>
      </c>
      <c r="G99" s="364" t="str">
        <f>IF(D99&gt;0,(VLOOKUP(D99,'LISTADOS LICENCIAS'!$A$3:$F$502,6,FALSE))," ")</f>
        <v/>
      </c>
      <c r="H99" s="365"/>
      <c r="I99" s="34" t="str">
        <f>IF(D99&gt;0,(VLOOKUP(D99,'LISTADOS LICENCIAS'!$A$3:$G$502,7,FALSE))," ")</f>
        <v/>
      </c>
      <c r="J99" s="117">
        <f t="shared" si="2"/>
        <v>1</v>
      </c>
      <c r="K99" s="118" t="str">
        <f t="shared" si="3"/>
        <v/>
      </c>
    </row>
    <row r="100" spans="1:11" s="32" customFormat="1" ht="20.100000000000001" customHeight="1">
      <c r="A100" s="114">
        <v>93</v>
      </c>
      <c r="B100" s="182" t="str">
        <f>IF(D100&gt;0,(VLOOKUP(D100,'LISTADOS LICENCIAS'!$A$3:$G$502,3,FALSE))," ")</f>
        <v/>
      </c>
      <c r="C100" s="29" t="str">
        <f>IF(D100&gt;0,(VLOOKUP(D100,'LISTADOS LICENCIAS'!$A$3:$H$502,8,FALSE))," ")</f>
        <v/>
      </c>
      <c r="D100" s="33" t="str">
        <f>IF('AUX3'!B94&gt;0,'AUX3'!B94,"")</f>
        <v/>
      </c>
      <c r="E100" s="33" t="str">
        <f>IF('SOLICITUD INSCRIPCIÓN'!F120="","",(VLOOKUP(D100,'SOLICITUD INSCRIPCIÓN'!E120:F319,2,FALSE)))</f>
        <v/>
      </c>
      <c r="F100" s="20" t="str">
        <f>IF(D100&gt;0,(VLOOKUP(D100,'LISTADOS LICENCIAS'!$A$3:$G$502,5,FALSE))," ")</f>
        <v/>
      </c>
      <c r="G100" s="364" t="str">
        <f>IF(D100&gt;0,(VLOOKUP(D100,'LISTADOS LICENCIAS'!$A$3:$F$502,6,FALSE))," ")</f>
        <v/>
      </c>
      <c r="H100" s="365"/>
      <c r="I100" s="34" t="str">
        <f>IF(D100&gt;0,(VLOOKUP(D100,'LISTADOS LICENCIAS'!$A$3:$G$502,7,FALSE))," ")</f>
        <v/>
      </c>
      <c r="J100" s="117">
        <f t="shared" si="2"/>
        <v>1</v>
      </c>
      <c r="K100" s="118" t="str">
        <f t="shared" si="3"/>
        <v/>
      </c>
    </row>
    <row r="101" spans="1:11" s="32" customFormat="1" ht="20.100000000000001" customHeight="1">
      <c r="A101" s="114">
        <v>94</v>
      </c>
      <c r="B101" s="182" t="str">
        <f>IF(D101&gt;0,(VLOOKUP(D101,'LISTADOS LICENCIAS'!$A$3:$G$502,3,FALSE))," ")</f>
        <v/>
      </c>
      <c r="C101" s="29" t="str">
        <f>IF(D101&gt;0,(VLOOKUP(D101,'LISTADOS LICENCIAS'!$A$3:$H$502,8,FALSE))," ")</f>
        <v/>
      </c>
      <c r="D101" s="33" t="str">
        <f>IF('AUX3'!B95&gt;0,'AUX3'!B95,"")</f>
        <v/>
      </c>
      <c r="E101" s="33" t="str">
        <f>IF('SOLICITUD INSCRIPCIÓN'!F121="","",(VLOOKUP(D101,'SOLICITUD INSCRIPCIÓN'!E121:F320,2,FALSE)))</f>
        <v/>
      </c>
      <c r="F101" s="20" t="str">
        <f>IF(D101&gt;0,(VLOOKUP(D101,'LISTADOS LICENCIAS'!$A$3:$G$502,5,FALSE))," ")</f>
        <v/>
      </c>
      <c r="G101" s="364" t="str">
        <f>IF(D101&gt;0,(VLOOKUP(D101,'LISTADOS LICENCIAS'!$A$3:$F$502,6,FALSE))," ")</f>
        <v/>
      </c>
      <c r="H101" s="365"/>
      <c r="I101" s="34" t="str">
        <f>IF(D101&gt;0,(VLOOKUP(D101,'LISTADOS LICENCIAS'!$A$3:$G$502,7,FALSE))," ")</f>
        <v/>
      </c>
      <c r="J101" s="117">
        <f t="shared" si="2"/>
        <v>1</v>
      </c>
      <c r="K101" s="118" t="str">
        <f t="shared" si="3"/>
        <v/>
      </c>
    </row>
    <row r="102" spans="1:11" s="32" customFormat="1" ht="20.100000000000001" customHeight="1">
      <c r="A102" s="114">
        <v>95</v>
      </c>
      <c r="B102" s="182" t="str">
        <f>IF(D102&gt;0,(VLOOKUP(D102,'LISTADOS LICENCIAS'!$A$3:$G$502,3,FALSE))," ")</f>
        <v/>
      </c>
      <c r="C102" s="29" t="str">
        <f>IF(D102&gt;0,(VLOOKUP(D102,'LISTADOS LICENCIAS'!$A$3:$H$502,8,FALSE))," ")</f>
        <v/>
      </c>
      <c r="D102" s="33" t="str">
        <f>IF('AUX3'!B96&gt;0,'AUX3'!B96,"")</f>
        <v/>
      </c>
      <c r="E102" s="33" t="str">
        <f>IF('SOLICITUD INSCRIPCIÓN'!F122="","",(VLOOKUP(D102,'SOLICITUD INSCRIPCIÓN'!E122:F321,2,FALSE)))</f>
        <v/>
      </c>
      <c r="F102" s="20" t="str">
        <f>IF(D102&gt;0,(VLOOKUP(D102,'LISTADOS LICENCIAS'!$A$3:$G$502,5,FALSE))," ")</f>
        <v/>
      </c>
      <c r="G102" s="364" t="str">
        <f>IF(D102&gt;0,(VLOOKUP(D102,'LISTADOS LICENCIAS'!$A$3:$F$502,6,FALSE))," ")</f>
        <v/>
      </c>
      <c r="H102" s="365"/>
      <c r="I102" s="34" t="str">
        <f>IF(D102&gt;0,(VLOOKUP(D102,'LISTADOS LICENCIAS'!$A$3:$G$502,7,FALSE))," ")</f>
        <v/>
      </c>
      <c r="J102" s="117">
        <f t="shared" si="2"/>
        <v>1</v>
      </c>
      <c r="K102" s="118" t="str">
        <f t="shared" si="3"/>
        <v/>
      </c>
    </row>
    <row r="103" spans="1:11" s="32" customFormat="1" ht="20.100000000000001" customHeight="1">
      <c r="A103" s="114">
        <v>96</v>
      </c>
      <c r="B103" s="182" t="str">
        <f>IF(D103&gt;0,(VLOOKUP(D103,'LISTADOS LICENCIAS'!$A$3:$G$502,3,FALSE))," ")</f>
        <v/>
      </c>
      <c r="C103" s="29" t="str">
        <f>IF(D103&gt;0,(VLOOKUP(D103,'LISTADOS LICENCIAS'!$A$3:$H$502,8,FALSE))," ")</f>
        <v/>
      </c>
      <c r="D103" s="33" t="str">
        <f>IF('AUX3'!B97&gt;0,'AUX3'!B97,"")</f>
        <v/>
      </c>
      <c r="E103" s="33" t="str">
        <f>IF('SOLICITUD INSCRIPCIÓN'!F123="","",(VLOOKUP(D103,'SOLICITUD INSCRIPCIÓN'!E123:F322,2,FALSE)))</f>
        <v/>
      </c>
      <c r="F103" s="20" t="str">
        <f>IF(D103&gt;0,(VLOOKUP(D103,'LISTADOS LICENCIAS'!$A$3:$G$502,5,FALSE))," ")</f>
        <v/>
      </c>
      <c r="G103" s="364" t="str">
        <f>IF(D103&gt;0,(VLOOKUP(D103,'LISTADOS LICENCIAS'!$A$3:$F$502,6,FALSE))," ")</f>
        <v/>
      </c>
      <c r="H103" s="365"/>
      <c r="I103" s="34" t="str">
        <f>IF(D103&gt;0,(VLOOKUP(D103,'LISTADOS LICENCIAS'!$A$3:$G$502,7,FALSE))," ")</f>
        <v/>
      </c>
      <c r="J103" s="117">
        <f t="shared" si="2"/>
        <v>1</v>
      </c>
      <c r="K103" s="118" t="str">
        <f t="shared" si="3"/>
        <v/>
      </c>
    </row>
    <row r="104" spans="1:11" s="32" customFormat="1" ht="20.100000000000001" customHeight="1">
      <c r="A104" s="114">
        <v>97</v>
      </c>
      <c r="B104" s="182" t="str">
        <f>IF(D104&gt;0,(VLOOKUP(D104,'LISTADOS LICENCIAS'!$A$3:$G$502,3,FALSE))," ")</f>
        <v/>
      </c>
      <c r="C104" s="29" t="str">
        <f>IF(D104&gt;0,(VLOOKUP(D104,'LISTADOS LICENCIAS'!$A$3:$H$502,8,FALSE))," ")</f>
        <v/>
      </c>
      <c r="D104" s="33" t="str">
        <f>IF('AUX3'!B98&gt;0,'AUX3'!B98,"")</f>
        <v/>
      </c>
      <c r="E104" s="33" t="str">
        <f>IF('SOLICITUD INSCRIPCIÓN'!F124="","",(VLOOKUP(D104,'SOLICITUD INSCRIPCIÓN'!E124:F323,2,FALSE)))</f>
        <v/>
      </c>
      <c r="F104" s="20" t="str">
        <f>IF(D104&gt;0,(VLOOKUP(D104,'LISTADOS LICENCIAS'!$A$3:$G$502,5,FALSE))," ")</f>
        <v/>
      </c>
      <c r="G104" s="364" t="str">
        <f>IF(D104&gt;0,(VLOOKUP(D104,'LISTADOS LICENCIAS'!$A$3:$F$502,6,FALSE))," ")</f>
        <v/>
      </c>
      <c r="H104" s="365"/>
      <c r="I104" s="34" t="str">
        <f>IF(D104&gt;0,(VLOOKUP(D104,'LISTADOS LICENCIAS'!$A$3:$G$502,7,FALSE))," ")</f>
        <v/>
      </c>
      <c r="J104" s="117">
        <f t="shared" si="2"/>
        <v>1</v>
      </c>
      <c r="K104" s="118" t="str">
        <f t="shared" si="3"/>
        <v/>
      </c>
    </row>
    <row r="105" spans="1:11" s="32" customFormat="1" ht="20.100000000000001" customHeight="1">
      <c r="A105" s="114">
        <v>98</v>
      </c>
      <c r="B105" s="182" t="str">
        <f>IF(D105&gt;0,(VLOOKUP(D105,'LISTADOS LICENCIAS'!$A$3:$G$502,3,FALSE))," ")</f>
        <v/>
      </c>
      <c r="C105" s="29" t="str">
        <f>IF(D105&gt;0,(VLOOKUP(D105,'LISTADOS LICENCIAS'!$A$3:$H$502,8,FALSE))," ")</f>
        <v/>
      </c>
      <c r="D105" s="33" t="str">
        <f>IF('AUX3'!B99&gt;0,'AUX3'!B99,"")</f>
        <v/>
      </c>
      <c r="E105" s="33" t="str">
        <f>IF('SOLICITUD INSCRIPCIÓN'!F125="","",(VLOOKUP(D105,'SOLICITUD INSCRIPCIÓN'!E125:F324,2,FALSE)))</f>
        <v/>
      </c>
      <c r="F105" s="20" t="str">
        <f>IF(D105&gt;0,(VLOOKUP(D105,'LISTADOS LICENCIAS'!$A$3:$G$502,5,FALSE))," ")</f>
        <v/>
      </c>
      <c r="G105" s="364" t="str">
        <f>IF(D105&gt;0,(VLOOKUP(D105,'LISTADOS LICENCIAS'!$A$3:$F$502,6,FALSE))," ")</f>
        <v/>
      </c>
      <c r="H105" s="365"/>
      <c r="I105" s="34" t="str">
        <f>IF(D105&gt;0,(VLOOKUP(D105,'LISTADOS LICENCIAS'!$A$3:$G$502,7,FALSE))," ")</f>
        <v/>
      </c>
      <c r="J105" s="117">
        <f t="shared" si="2"/>
        <v>1</v>
      </c>
      <c r="K105" s="118" t="str">
        <f t="shared" si="3"/>
        <v/>
      </c>
    </row>
    <row r="106" spans="1:11" s="32" customFormat="1" ht="20.100000000000001" customHeight="1">
      <c r="A106" s="114">
        <v>99</v>
      </c>
      <c r="B106" s="182" t="str">
        <f>IF(D106&gt;0,(VLOOKUP(D106,'LISTADOS LICENCIAS'!$A$3:$G$502,3,FALSE))," ")</f>
        <v/>
      </c>
      <c r="C106" s="29" t="str">
        <f>IF(D106&gt;0,(VLOOKUP(D106,'LISTADOS LICENCIAS'!$A$3:$H$502,8,FALSE))," ")</f>
        <v/>
      </c>
      <c r="D106" s="33" t="str">
        <f>IF('AUX3'!B100&gt;0,'AUX3'!B100,"")</f>
        <v/>
      </c>
      <c r="E106" s="40" t="str">
        <f>IF('SOLICITUD INSCRIPCIÓN'!F126="","",(VLOOKUP(D106,'SOLICITUD INSCRIPCIÓN'!E126:F325,2,FALSE)))</f>
        <v/>
      </c>
      <c r="F106" s="35" t="str">
        <f>IF(D106&gt;0,(VLOOKUP(D106,'LISTADOS LICENCIAS'!$A$3:$G$502,5,FALSE))," ")</f>
        <v/>
      </c>
      <c r="G106" s="364" t="str">
        <f>IF(D106&gt;0,(VLOOKUP(D106,'LISTADOS LICENCIAS'!$A$3:$F$502,6,FALSE))," ")</f>
        <v/>
      </c>
      <c r="H106" s="365"/>
      <c r="I106" s="34" t="str">
        <f>IF(D106&gt;0,(VLOOKUP(D106,'LISTADOS LICENCIAS'!$A$3:$G$502,7,FALSE))," ")</f>
        <v/>
      </c>
      <c r="J106" s="117">
        <f t="shared" si="2"/>
        <v>1</v>
      </c>
      <c r="K106" s="118" t="str">
        <f t="shared" si="3"/>
        <v/>
      </c>
    </row>
    <row r="107" spans="1:11" s="32" customFormat="1" ht="20.100000000000001" customHeight="1">
      <c r="A107" s="114">
        <v>100</v>
      </c>
      <c r="B107" s="182" t="str">
        <f>IF(D107&gt;0,(VLOOKUP(D107,'LISTADOS LICENCIAS'!$A$3:$G$502,3,FALSE))," ")</f>
        <v/>
      </c>
      <c r="C107" s="29" t="str">
        <f>IF(D107&gt;0,(VLOOKUP(D107,'LISTADOS LICENCIAS'!$A$3:$H$502,8,FALSE))," ")</f>
        <v/>
      </c>
      <c r="D107" s="33" t="str">
        <f>IF('AUX3'!B101&gt;0,'AUX3'!B101,"")</f>
        <v/>
      </c>
      <c r="E107" s="40" t="str">
        <f>IF('SOLICITUD INSCRIPCIÓN'!F127="","",(VLOOKUP(D107,'SOLICITUD INSCRIPCIÓN'!E127:F326,2,FALSE)))</f>
        <v/>
      </c>
      <c r="F107" s="35" t="str">
        <f>IF(D107&gt;0,(VLOOKUP(D107,'LISTADOS LICENCIAS'!$A$3:$G$502,5,FALSE))," ")</f>
        <v/>
      </c>
      <c r="G107" s="364" t="str">
        <f>IF(D107&gt;0,(VLOOKUP(D107,'LISTADOS LICENCIAS'!$A$3:$F$502,6,FALSE))," ")</f>
        <v/>
      </c>
      <c r="H107" s="365"/>
      <c r="I107" s="34" t="str">
        <f>IF(D107&gt;0,(VLOOKUP(D107,'LISTADOS LICENCIAS'!$A$3:$G$502,7,FALSE))," ")</f>
        <v/>
      </c>
      <c r="J107" s="117">
        <f t="shared" si="2"/>
        <v>1</v>
      </c>
      <c r="K107" s="118" t="str">
        <f t="shared" si="3"/>
        <v/>
      </c>
    </row>
    <row r="108" spans="1:11" s="32" customFormat="1" ht="20.100000000000001" customHeight="1">
      <c r="A108" s="114">
        <v>101</v>
      </c>
      <c r="B108" s="182" t="str">
        <f>IF(D108&gt;0,(VLOOKUP(D108,'LISTADOS LICENCIAS'!$A$3:$G$502,3,FALSE))," ")</f>
        <v/>
      </c>
      <c r="C108" s="29" t="str">
        <f>IF(D108&gt;0,(VLOOKUP(D108,'LISTADOS LICENCIAS'!$A$3:$H$502,8,FALSE))," ")</f>
        <v/>
      </c>
      <c r="D108" s="33" t="str">
        <f>IF('AUX3'!B102&gt;0,'AUX3'!B102,"")</f>
        <v/>
      </c>
      <c r="E108" s="40" t="str">
        <f>IF('SOLICITUD INSCRIPCIÓN'!F128="","",(VLOOKUP(D108,'SOLICITUD INSCRIPCIÓN'!E128:F327,2,FALSE)))</f>
        <v/>
      </c>
      <c r="F108" s="35" t="str">
        <f>IF(D108&gt;0,(VLOOKUP(D108,'LISTADOS LICENCIAS'!$A$3:$G$502,5,FALSE))," ")</f>
        <v/>
      </c>
      <c r="G108" s="364" t="str">
        <f>IF(D108&gt;0,(VLOOKUP(D108,'LISTADOS LICENCIAS'!$A$3:$F$502,6,FALSE))," ")</f>
        <v/>
      </c>
      <c r="H108" s="365"/>
      <c r="I108" s="34" t="str">
        <f>IF(D108&gt;0,(VLOOKUP(D108,'LISTADOS LICENCIAS'!$A$3:$G$502,7,FALSE))," ")</f>
        <v/>
      </c>
      <c r="J108" s="117">
        <f t="shared" si="2"/>
        <v>1</v>
      </c>
      <c r="K108" s="118" t="str">
        <f t="shared" si="3"/>
        <v/>
      </c>
    </row>
    <row r="109" spans="1:11" s="32" customFormat="1" ht="20.100000000000001" customHeight="1">
      <c r="A109" s="114">
        <v>102</v>
      </c>
      <c r="B109" s="182" t="str">
        <f>IF(D109&gt;0,(VLOOKUP(D109,'LISTADOS LICENCIAS'!$A$3:$G$502,3,FALSE))," ")</f>
        <v/>
      </c>
      <c r="C109" s="29" t="str">
        <f>IF(D109&gt;0,(VLOOKUP(D109,'LISTADOS LICENCIAS'!$A$3:$H$502,8,FALSE))," ")</f>
        <v/>
      </c>
      <c r="D109" s="33" t="str">
        <f>IF('AUX3'!B103&gt;0,'AUX3'!B103,"")</f>
        <v/>
      </c>
      <c r="E109" s="40" t="str">
        <f>IF('SOLICITUD INSCRIPCIÓN'!F129="","",(VLOOKUP(D109,'SOLICITUD INSCRIPCIÓN'!E129:F328,2,FALSE)))</f>
        <v/>
      </c>
      <c r="F109" s="35" t="str">
        <f>IF(D109&gt;0,(VLOOKUP(D109,'LISTADOS LICENCIAS'!$A$3:$G$502,5,FALSE))," ")</f>
        <v/>
      </c>
      <c r="G109" s="364" t="str">
        <f>IF(D109&gt;0,(VLOOKUP(D109,'LISTADOS LICENCIAS'!$A$3:$F$502,6,FALSE))," ")</f>
        <v/>
      </c>
      <c r="H109" s="365"/>
      <c r="I109" s="34" t="str">
        <f>IF(D109&gt;0,(VLOOKUP(D109,'LISTADOS LICENCIAS'!$A$3:$G$502,7,FALSE))," ")</f>
        <v/>
      </c>
      <c r="J109" s="117">
        <f t="shared" si="2"/>
        <v>1</v>
      </c>
      <c r="K109" s="118" t="str">
        <f t="shared" si="3"/>
        <v/>
      </c>
    </row>
    <row r="110" spans="1:11" s="32" customFormat="1" ht="20.100000000000001" customHeight="1">
      <c r="A110" s="114">
        <v>103</v>
      </c>
      <c r="B110" s="182" t="str">
        <f>IF(D110&gt;0,(VLOOKUP(D110,'LISTADOS LICENCIAS'!$A$3:$G$502,3,FALSE))," ")</f>
        <v/>
      </c>
      <c r="C110" s="29" t="str">
        <f>IF(D110&gt;0,(VLOOKUP(D110,'LISTADOS LICENCIAS'!$A$3:$H$502,8,FALSE))," ")</f>
        <v/>
      </c>
      <c r="D110" s="33" t="str">
        <f>IF('AUX3'!B104&gt;0,'AUX3'!B104,"")</f>
        <v/>
      </c>
      <c r="E110" s="40" t="str">
        <f>IF('SOLICITUD INSCRIPCIÓN'!F130="","",(VLOOKUP(D110,'SOLICITUD INSCRIPCIÓN'!E130:F329,2,FALSE)))</f>
        <v/>
      </c>
      <c r="F110" s="35" t="str">
        <f>IF(D110&gt;0,(VLOOKUP(D110,'LISTADOS LICENCIAS'!$A$3:$G$502,5,FALSE))," ")</f>
        <v/>
      </c>
      <c r="G110" s="364" t="str">
        <f>IF(D110&gt;0,(VLOOKUP(D110,'LISTADOS LICENCIAS'!$A$3:$F$502,6,FALSE))," ")</f>
        <v/>
      </c>
      <c r="H110" s="365"/>
      <c r="I110" s="34" t="str">
        <f>IF(D110&gt;0,(VLOOKUP(D110,'LISTADOS LICENCIAS'!$A$3:$G$502,7,FALSE))," ")</f>
        <v/>
      </c>
      <c r="J110" s="117">
        <f t="shared" si="2"/>
        <v>1</v>
      </c>
      <c r="K110" s="118" t="str">
        <f t="shared" si="3"/>
        <v/>
      </c>
    </row>
    <row r="111" spans="1:11" s="32" customFormat="1" ht="20.100000000000001" customHeight="1">
      <c r="A111" s="114">
        <v>104</v>
      </c>
      <c r="B111" s="182" t="str">
        <f>IF(D111&gt;0,(VLOOKUP(D111,'LISTADOS LICENCIAS'!$A$3:$G$502,3,FALSE))," ")</f>
        <v/>
      </c>
      <c r="C111" s="29" t="str">
        <f>IF(D111&gt;0,(VLOOKUP(D111,'LISTADOS LICENCIAS'!$A$3:$H$502,8,FALSE))," ")</f>
        <v/>
      </c>
      <c r="D111" s="33" t="str">
        <f>IF('AUX3'!B105&gt;0,'AUX3'!B105,"")</f>
        <v/>
      </c>
      <c r="E111" s="40" t="str">
        <f>IF('SOLICITUD INSCRIPCIÓN'!F131="","",(VLOOKUP(D111,'SOLICITUD INSCRIPCIÓN'!E131:F330,2,FALSE)))</f>
        <v/>
      </c>
      <c r="F111" s="35" t="str">
        <f>IF(D111&gt;0,(VLOOKUP(D111,'LISTADOS LICENCIAS'!$A$3:$G$502,5,FALSE))," ")</f>
        <v/>
      </c>
      <c r="G111" s="364" t="str">
        <f>IF(D111&gt;0,(VLOOKUP(D111,'LISTADOS LICENCIAS'!$A$3:$F$502,6,FALSE))," ")</f>
        <v/>
      </c>
      <c r="H111" s="365"/>
      <c r="I111" s="34" t="str">
        <f>IF(D111&gt;0,(VLOOKUP(D111,'LISTADOS LICENCIAS'!$A$3:$G$502,7,FALSE))," ")</f>
        <v/>
      </c>
      <c r="J111" s="117">
        <f t="shared" si="2"/>
        <v>1</v>
      </c>
      <c r="K111" s="118" t="str">
        <f t="shared" si="3"/>
        <v/>
      </c>
    </row>
    <row r="112" spans="1:11" s="32" customFormat="1" ht="20.100000000000001" customHeight="1">
      <c r="A112" s="114">
        <v>105</v>
      </c>
      <c r="B112" s="182" t="str">
        <f>IF(D112&gt;0,(VLOOKUP(D112,'LISTADOS LICENCIAS'!$A$3:$G$502,3,FALSE))," ")</f>
        <v/>
      </c>
      <c r="C112" s="29" t="str">
        <f>IF(D112&gt;0,(VLOOKUP(D112,'LISTADOS LICENCIAS'!$A$3:$H$502,8,FALSE))," ")</f>
        <v/>
      </c>
      <c r="D112" s="33" t="str">
        <f>IF('AUX3'!B106&gt;0,'AUX3'!B106,"")</f>
        <v/>
      </c>
      <c r="E112" s="40" t="str">
        <f>IF('SOLICITUD INSCRIPCIÓN'!F132="","",(VLOOKUP(D112,'SOLICITUD INSCRIPCIÓN'!E132:F331,2,FALSE)))</f>
        <v/>
      </c>
      <c r="F112" s="35" t="str">
        <f>IF(D112&gt;0,(VLOOKUP(D112,'LISTADOS LICENCIAS'!$A$3:$G$502,5,FALSE))," ")</f>
        <v/>
      </c>
      <c r="G112" s="364" t="str">
        <f>IF(D112&gt;0,(VLOOKUP(D112,'LISTADOS LICENCIAS'!$A$3:$F$502,6,FALSE))," ")</f>
        <v/>
      </c>
      <c r="H112" s="365"/>
      <c r="I112" s="34" t="str">
        <f>IF(D112&gt;0,(VLOOKUP(D112,'LISTADOS LICENCIAS'!$A$3:$G$502,7,FALSE))," ")</f>
        <v/>
      </c>
      <c r="J112" s="117">
        <f t="shared" si="2"/>
        <v>1</v>
      </c>
      <c r="K112" s="118" t="str">
        <f t="shared" si="3"/>
        <v/>
      </c>
    </row>
    <row r="113" spans="1:11" s="32" customFormat="1" ht="20.100000000000001" customHeight="1">
      <c r="A113" s="114">
        <v>106</v>
      </c>
      <c r="B113" s="182" t="str">
        <f>IF(D113&gt;0,(VLOOKUP(D113,'LISTADOS LICENCIAS'!$A$3:$G$502,3,FALSE))," ")</f>
        <v/>
      </c>
      <c r="C113" s="29" t="str">
        <f>IF(D113&gt;0,(VLOOKUP(D113,'LISTADOS LICENCIAS'!$A$3:$H$502,8,FALSE))," ")</f>
        <v/>
      </c>
      <c r="D113" s="33" t="str">
        <f>IF('AUX3'!B107&gt;0,'AUX3'!B107,"")</f>
        <v/>
      </c>
      <c r="E113" s="40" t="str">
        <f>IF('SOLICITUD INSCRIPCIÓN'!F133="","",(VLOOKUP(D113,'SOLICITUD INSCRIPCIÓN'!E133:F332,2,FALSE)))</f>
        <v/>
      </c>
      <c r="F113" s="35" t="str">
        <f>IF(D113&gt;0,(VLOOKUP(D113,'LISTADOS LICENCIAS'!$A$3:$G$502,5,FALSE))," ")</f>
        <v/>
      </c>
      <c r="G113" s="364" t="str">
        <f>IF(D113&gt;0,(VLOOKUP(D113,'LISTADOS LICENCIAS'!$A$3:$F$502,6,FALSE))," ")</f>
        <v/>
      </c>
      <c r="H113" s="365"/>
      <c r="I113" s="34" t="str">
        <f>IF(D113&gt;0,(VLOOKUP(D113,'LISTADOS LICENCIAS'!$A$3:$G$502,7,FALSE))," ")</f>
        <v/>
      </c>
      <c r="J113" s="117">
        <f t="shared" si="2"/>
        <v>1</v>
      </c>
      <c r="K113" s="118" t="str">
        <f t="shared" si="3"/>
        <v/>
      </c>
    </row>
    <row r="114" spans="1:11" s="32" customFormat="1" ht="20.100000000000001" customHeight="1">
      <c r="A114" s="114">
        <v>107</v>
      </c>
      <c r="B114" s="182" t="str">
        <f>IF(D114&gt;0,(VLOOKUP(D114,'LISTADOS LICENCIAS'!$A$3:$G$502,3,FALSE))," ")</f>
        <v/>
      </c>
      <c r="C114" s="29" t="str">
        <f>IF(D114&gt;0,(VLOOKUP(D114,'LISTADOS LICENCIAS'!$A$3:$H$502,8,FALSE))," ")</f>
        <v/>
      </c>
      <c r="D114" s="33" t="str">
        <f>IF('AUX3'!B108&gt;0,'AUX3'!B108,"")</f>
        <v/>
      </c>
      <c r="E114" s="40" t="str">
        <f>IF('SOLICITUD INSCRIPCIÓN'!F134="","",(VLOOKUP(D114,'SOLICITUD INSCRIPCIÓN'!E134:F333,2,FALSE)))</f>
        <v/>
      </c>
      <c r="F114" s="35" t="str">
        <f>IF(D114&gt;0,(VLOOKUP(D114,'LISTADOS LICENCIAS'!$A$3:$G$502,5,FALSE))," ")</f>
        <v/>
      </c>
      <c r="G114" s="364" t="str">
        <f>IF(D114&gt;0,(VLOOKUP(D114,'LISTADOS LICENCIAS'!$A$3:$F$502,6,FALSE))," ")</f>
        <v/>
      </c>
      <c r="H114" s="365"/>
      <c r="I114" s="34" t="str">
        <f>IF(D114&gt;0,(VLOOKUP(D114,'LISTADOS LICENCIAS'!$A$3:$G$502,7,FALSE))," ")</f>
        <v/>
      </c>
      <c r="J114" s="117">
        <f t="shared" si="2"/>
        <v>1</v>
      </c>
      <c r="K114" s="118" t="str">
        <f t="shared" si="3"/>
        <v/>
      </c>
    </row>
    <row r="115" spans="1:11" s="32" customFormat="1" ht="20.100000000000001" customHeight="1">
      <c r="A115" s="114">
        <v>108</v>
      </c>
      <c r="B115" s="182" t="str">
        <f>IF(D115&gt;0,(VLOOKUP(D115,'LISTADOS LICENCIAS'!$A$3:$G$502,3,FALSE))," ")</f>
        <v/>
      </c>
      <c r="C115" s="29" t="str">
        <f>IF(D115&gt;0,(VLOOKUP(D115,'LISTADOS LICENCIAS'!$A$3:$H$502,8,FALSE))," ")</f>
        <v/>
      </c>
      <c r="D115" s="33" t="str">
        <f>IF('AUX3'!B109&gt;0,'AUX3'!B109,"")</f>
        <v/>
      </c>
      <c r="E115" s="40" t="str">
        <f>IF('SOLICITUD INSCRIPCIÓN'!F135="","",(VLOOKUP(D115,'SOLICITUD INSCRIPCIÓN'!E135:F334,2,FALSE)))</f>
        <v/>
      </c>
      <c r="F115" s="35" t="str">
        <f>IF(D115&gt;0,(VLOOKUP(D115,'LISTADOS LICENCIAS'!$A$3:$G$502,5,FALSE))," ")</f>
        <v/>
      </c>
      <c r="G115" s="364" t="str">
        <f>IF(D115&gt;0,(VLOOKUP(D115,'LISTADOS LICENCIAS'!$A$3:$F$502,6,FALSE))," ")</f>
        <v/>
      </c>
      <c r="H115" s="365"/>
      <c r="I115" s="34" t="str">
        <f>IF(D115&gt;0,(VLOOKUP(D115,'LISTADOS LICENCIAS'!$A$3:$G$502,7,FALSE))," ")</f>
        <v/>
      </c>
      <c r="J115" s="117">
        <f t="shared" si="2"/>
        <v>1</v>
      </c>
      <c r="K115" s="118" t="str">
        <f t="shared" si="3"/>
        <v/>
      </c>
    </row>
    <row r="116" spans="1:11" s="32" customFormat="1" ht="20.100000000000001" customHeight="1">
      <c r="A116" s="114">
        <v>109</v>
      </c>
      <c r="B116" s="182" t="str">
        <f>IF(D116&gt;0,(VLOOKUP(D116,'LISTADOS LICENCIAS'!$A$3:$G$502,3,FALSE))," ")</f>
        <v/>
      </c>
      <c r="C116" s="29" t="str">
        <f>IF(D116&gt;0,(VLOOKUP(D116,'LISTADOS LICENCIAS'!$A$3:$H$502,8,FALSE))," ")</f>
        <v/>
      </c>
      <c r="D116" s="33" t="str">
        <f>IF('AUX3'!B110&gt;0,'AUX3'!B110,"")</f>
        <v/>
      </c>
      <c r="E116" s="40" t="str">
        <f>IF('SOLICITUD INSCRIPCIÓN'!F136="","",(VLOOKUP(D116,'SOLICITUD INSCRIPCIÓN'!E136:F335,2,FALSE)))</f>
        <v/>
      </c>
      <c r="F116" s="35" t="str">
        <f>IF(D116&gt;0,(VLOOKUP(D116,'LISTADOS LICENCIAS'!$A$3:$G$502,5,FALSE))," ")</f>
        <v/>
      </c>
      <c r="G116" s="364" t="str">
        <f>IF(D116&gt;0,(VLOOKUP(D116,'LISTADOS LICENCIAS'!$A$3:$F$502,6,FALSE))," ")</f>
        <v/>
      </c>
      <c r="H116" s="365"/>
      <c r="I116" s="34" t="str">
        <f>IF(D116&gt;0,(VLOOKUP(D116,'LISTADOS LICENCIAS'!$A$3:$G$502,7,FALSE))," ")</f>
        <v/>
      </c>
      <c r="J116" s="117">
        <f t="shared" si="2"/>
        <v>1</v>
      </c>
      <c r="K116" s="118" t="str">
        <f t="shared" si="3"/>
        <v/>
      </c>
    </row>
    <row r="117" spans="1:11" s="32" customFormat="1" ht="20.100000000000001" customHeight="1">
      <c r="A117" s="114">
        <v>110</v>
      </c>
      <c r="B117" s="182" t="str">
        <f>IF(D117&gt;0,(VLOOKUP(D117,'LISTADOS LICENCIAS'!$A$3:$G$502,3,FALSE))," ")</f>
        <v/>
      </c>
      <c r="C117" s="29" t="str">
        <f>IF(D117&gt;0,(VLOOKUP(D117,'LISTADOS LICENCIAS'!$A$3:$H$502,8,FALSE))," ")</f>
        <v/>
      </c>
      <c r="D117" s="33" t="str">
        <f>IF('AUX3'!B111&gt;0,'AUX3'!B111,"")</f>
        <v/>
      </c>
      <c r="E117" s="40" t="str">
        <f>IF('SOLICITUD INSCRIPCIÓN'!F137="","",(VLOOKUP(D117,'SOLICITUD INSCRIPCIÓN'!E137:F336,2,FALSE)))</f>
        <v/>
      </c>
      <c r="F117" s="35" t="str">
        <f>IF(D117&gt;0,(VLOOKUP(D117,'LISTADOS LICENCIAS'!$A$3:$G$502,5,FALSE))," ")</f>
        <v/>
      </c>
      <c r="G117" s="364" t="str">
        <f>IF(D117&gt;0,(VLOOKUP(D117,'LISTADOS LICENCIAS'!$A$3:$F$502,6,FALSE))," ")</f>
        <v/>
      </c>
      <c r="H117" s="365"/>
      <c r="I117" s="34" t="str">
        <f>IF(D117&gt;0,(VLOOKUP(D117,'LISTADOS LICENCIAS'!$A$3:$G$502,7,FALSE))," ")</f>
        <v/>
      </c>
      <c r="J117" s="117">
        <f t="shared" si="2"/>
        <v>1</v>
      </c>
      <c r="K117" s="118" t="str">
        <f t="shared" si="3"/>
        <v/>
      </c>
    </row>
    <row r="118" spans="1:11" s="32" customFormat="1" ht="20.100000000000001" customHeight="1">
      <c r="A118" s="114">
        <v>111</v>
      </c>
      <c r="B118" s="182" t="str">
        <f>IF(D118&gt;0,(VLOOKUP(D118,'LISTADOS LICENCIAS'!$A$3:$G$502,3,FALSE))," ")</f>
        <v/>
      </c>
      <c r="C118" s="29" t="str">
        <f>IF(D118&gt;0,(VLOOKUP(D118,'LISTADOS LICENCIAS'!$A$3:$H$502,8,FALSE))," ")</f>
        <v/>
      </c>
      <c r="D118" s="33" t="str">
        <f>IF('AUX3'!B112&gt;0,'AUX3'!B112,"")</f>
        <v/>
      </c>
      <c r="E118" s="40" t="str">
        <f>IF('SOLICITUD INSCRIPCIÓN'!F138="","",(VLOOKUP(D118,'SOLICITUD INSCRIPCIÓN'!E138:F337,2,FALSE)))</f>
        <v/>
      </c>
      <c r="F118" s="35" t="str">
        <f>IF(D118&gt;0,(VLOOKUP(D118,'LISTADOS LICENCIAS'!$A$3:$G$502,5,FALSE))," ")</f>
        <v/>
      </c>
      <c r="G118" s="364" t="str">
        <f>IF(D118&gt;0,(VLOOKUP(D118,'LISTADOS LICENCIAS'!$A$3:$F$502,6,FALSE))," ")</f>
        <v/>
      </c>
      <c r="H118" s="365"/>
      <c r="I118" s="34" t="str">
        <f>IF(D118&gt;0,(VLOOKUP(D118,'LISTADOS LICENCIAS'!$A$3:$G$502,7,FALSE))," ")</f>
        <v/>
      </c>
      <c r="J118" s="117">
        <f t="shared" si="2"/>
        <v>1</v>
      </c>
      <c r="K118" s="118" t="str">
        <f t="shared" si="3"/>
        <v/>
      </c>
    </row>
    <row r="119" spans="1:11" s="32" customFormat="1" ht="20.100000000000001" customHeight="1">
      <c r="A119" s="114">
        <v>112</v>
      </c>
      <c r="B119" s="182" t="str">
        <f>IF(D119&gt;0,(VLOOKUP(D119,'LISTADOS LICENCIAS'!$A$3:$G$502,3,FALSE))," ")</f>
        <v/>
      </c>
      <c r="C119" s="29" t="str">
        <f>IF(D119&gt;0,(VLOOKUP(D119,'LISTADOS LICENCIAS'!$A$3:$H$502,8,FALSE))," ")</f>
        <v/>
      </c>
      <c r="D119" s="33" t="str">
        <f>IF('AUX3'!B113&gt;0,'AUX3'!B113,"")</f>
        <v/>
      </c>
      <c r="E119" s="40" t="str">
        <f>IF('SOLICITUD INSCRIPCIÓN'!F139="","",(VLOOKUP(D119,'SOLICITUD INSCRIPCIÓN'!E139:F338,2,FALSE)))</f>
        <v/>
      </c>
      <c r="F119" s="35" t="str">
        <f>IF(D119&gt;0,(VLOOKUP(D119,'LISTADOS LICENCIAS'!$A$3:$G$502,5,FALSE))," ")</f>
        <v/>
      </c>
      <c r="G119" s="364" t="str">
        <f>IF(D119&gt;0,(VLOOKUP(D119,'LISTADOS LICENCIAS'!$A$3:$F$502,6,FALSE))," ")</f>
        <v/>
      </c>
      <c r="H119" s="365"/>
      <c r="I119" s="34" t="str">
        <f>IF(D119&gt;0,(VLOOKUP(D119,'LISTADOS LICENCIAS'!$A$3:$G$502,7,FALSE))," ")</f>
        <v/>
      </c>
      <c r="J119" s="117">
        <f t="shared" si="2"/>
        <v>1</v>
      </c>
      <c r="K119" s="118" t="str">
        <f t="shared" si="3"/>
        <v/>
      </c>
    </row>
    <row r="120" spans="1:11" s="32" customFormat="1" ht="20.100000000000001" customHeight="1">
      <c r="A120" s="114">
        <v>113</v>
      </c>
      <c r="B120" s="182" t="str">
        <f>IF(D120&gt;0,(VLOOKUP(D120,'LISTADOS LICENCIAS'!$A$3:$G$502,3,FALSE))," ")</f>
        <v/>
      </c>
      <c r="C120" s="29" t="str">
        <f>IF(D120&gt;0,(VLOOKUP(D120,'LISTADOS LICENCIAS'!$A$3:$H$502,8,FALSE))," ")</f>
        <v/>
      </c>
      <c r="D120" s="33" t="str">
        <f>IF('AUX3'!B114&gt;0,'AUX3'!B114,"")</f>
        <v/>
      </c>
      <c r="E120" s="40" t="str">
        <f>IF('SOLICITUD INSCRIPCIÓN'!F140="","",(VLOOKUP(D120,'SOLICITUD INSCRIPCIÓN'!E140:F339,2,FALSE)))</f>
        <v/>
      </c>
      <c r="F120" s="35" t="str">
        <f>IF(D120&gt;0,(VLOOKUP(D120,'LISTADOS LICENCIAS'!$A$3:$G$502,5,FALSE))," ")</f>
        <v/>
      </c>
      <c r="G120" s="364" t="str">
        <f>IF(D120&gt;0,(VLOOKUP(D120,'LISTADOS LICENCIAS'!$A$3:$F$502,6,FALSE))," ")</f>
        <v/>
      </c>
      <c r="H120" s="365"/>
      <c r="I120" s="34" t="str">
        <f>IF(D120&gt;0,(VLOOKUP(D120,'LISTADOS LICENCIAS'!$A$3:$G$502,7,FALSE))," ")</f>
        <v/>
      </c>
      <c r="J120" s="117">
        <f t="shared" si="2"/>
        <v>1</v>
      </c>
      <c r="K120" s="118" t="str">
        <f t="shared" si="3"/>
        <v/>
      </c>
    </row>
    <row r="121" spans="1:11" s="32" customFormat="1" ht="20.100000000000001" customHeight="1">
      <c r="A121" s="114">
        <v>114</v>
      </c>
      <c r="B121" s="182" t="str">
        <f>IF(D121&gt;0,(VLOOKUP(D121,'LISTADOS LICENCIAS'!$A$3:$G$502,3,FALSE))," ")</f>
        <v/>
      </c>
      <c r="C121" s="29" t="str">
        <f>IF(D121&gt;0,(VLOOKUP(D121,'LISTADOS LICENCIAS'!$A$3:$H$502,8,FALSE))," ")</f>
        <v/>
      </c>
      <c r="D121" s="33" t="str">
        <f>IF('AUX3'!B115&gt;0,'AUX3'!B115,"")</f>
        <v/>
      </c>
      <c r="E121" s="40" t="str">
        <f>IF('SOLICITUD INSCRIPCIÓN'!F141="","",(VLOOKUP(D121,'SOLICITUD INSCRIPCIÓN'!E141:F340,2,FALSE)))</f>
        <v/>
      </c>
      <c r="F121" s="35" t="str">
        <f>IF(D121&gt;0,(VLOOKUP(D121,'LISTADOS LICENCIAS'!$A$3:$G$502,5,FALSE))," ")</f>
        <v/>
      </c>
      <c r="G121" s="364" t="str">
        <f>IF(D121&gt;0,(VLOOKUP(D121,'LISTADOS LICENCIAS'!$A$3:$F$502,6,FALSE))," ")</f>
        <v/>
      </c>
      <c r="H121" s="365"/>
      <c r="I121" s="34" t="str">
        <f>IF(D121&gt;0,(VLOOKUP(D121,'LISTADOS LICENCIAS'!$A$3:$G$502,7,FALSE))," ")</f>
        <v/>
      </c>
      <c r="J121" s="117">
        <f t="shared" si="2"/>
        <v>1</v>
      </c>
      <c r="K121" s="118" t="str">
        <f t="shared" si="3"/>
        <v/>
      </c>
    </row>
    <row r="122" spans="1:11" s="32" customFormat="1" ht="20.100000000000001" customHeight="1">
      <c r="A122" s="114">
        <v>115</v>
      </c>
      <c r="B122" s="182" t="str">
        <f>IF(D122&gt;0,(VLOOKUP(D122,'LISTADOS LICENCIAS'!$A$3:$G$502,3,FALSE))," ")</f>
        <v/>
      </c>
      <c r="C122" s="29" t="str">
        <f>IF(D122&gt;0,(VLOOKUP(D122,'LISTADOS LICENCIAS'!$A$3:$H$502,8,FALSE))," ")</f>
        <v/>
      </c>
      <c r="D122" s="33" t="str">
        <f>IF('AUX3'!B116&gt;0,'AUX3'!B116,"")</f>
        <v/>
      </c>
      <c r="E122" s="40" t="str">
        <f>IF('SOLICITUD INSCRIPCIÓN'!F142="","",(VLOOKUP(D122,'SOLICITUD INSCRIPCIÓN'!E142:F341,2,FALSE)))</f>
        <v/>
      </c>
      <c r="F122" s="35" t="str">
        <f>IF(D122&gt;0,(VLOOKUP(D122,'LISTADOS LICENCIAS'!$A$3:$G$502,5,FALSE))," ")</f>
        <v/>
      </c>
      <c r="G122" s="364" t="str">
        <f>IF(D122&gt;0,(VLOOKUP(D122,'LISTADOS LICENCIAS'!$A$3:$F$502,6,FALSE))," ")</f>
        <v/>
      </c>
      <c r="H122" s="365"/>
      <c r="I122" s="34" t="str">
        <f>IF(D122&gt;0,(VLOOKUP(D122,'LISTADOS LICENCIAS'!$A$3:$G$502,7,FALSE))," ")</f>
        <v/>
      </c>
      <c r="J122" s="117">
        <f t="shared" si="2"/>
        <v>1</v>
      </c>
      <c r="K122" s="118" t="str">
        <f t="shared" si="3"/>
        <v/>
      </c>
    </row>
    <row r="123" spans="1:11" s="32" customFormat="1" ht="20.100000000000001" customHeight="1">
      <c r="A123" s="114">
        <v>116</v>
      </c>
      <c r="B123" s="182" t="str">
        <f>IF(D123&gt;0,(VLOOKUP(D123,'LISTADOS LICENCIAS'!$A$3:$G$502,3,FALSE))," ")</f>
        <v/>
      </c>
      <c r="C123" s="29" t="str">
        <f>IF(D123&gt;0,(VLOOKUP(D123,'LISTADOS LICENCIAS'!$A$3:$H$502,8,FALSE))," ")</f>
        <v/>
      </c>
      <c r="D123" s="33" t="str">
        <f>IF('AUX3'!B117&gt;0,'AUX3'!B117,"")</f>
        <v/>
      </c>
      <c r="E123" s="40" t="str">
        <f>IF('SOLICITUD INSCRIPCIÓN'!F143="","",(VLOOKUP(D123,'SOLICITUD INSCRIPCIÓN'!E143:F342,2,FALSE)))</f>
        <v/>
      </c>
      <c r="F123" s="35" t="str">
        <f>IF(D123&gt;0,(VLOOKUP(D123,'LISTADOS LICENCIAS'!$A$3:$G$502,5,FALSE))," ")</f>
        <v/>
      </c>
      <c r="G123" s="364" t="str">
        <f>IF(D123&gt;0,(VLOOKUP(D123,'LISTADOS LICENCIAS'!$A$3:$F$502,6,FALSE))," ")</f>
        <v/>
      </c>
      <c r="H123" s="365"/>
      <c r="I123" s="34" t="str">
        <f>IF(D123&gt;0,(VLOOKUP(D123,'LISTADOS LICENCIAS'!$A$3:$G$502,7,FALSE))," ")</f>
        <v/>
      </c>
      <c r="J123" s="117">
        <f t="shared" si="2"/>
        <v>1</v>
      </c>
      <c r="K123" s="118" t="str">
        <f t="shared" si="3"/>
        <v/>
      </c>
    </row>
    <row r="124" spans="1:11" s="32" customFormat="1" ht="20.100000000000001" customHeight="1">
      <c r="A124" s="114">
        <v>117</v>
      </c>
      <c r="B124" s="182" t="str">
        <f>IF(D124&gt;0,(VLOOKUP(D124,'LISTADOS LICENCIAS'!$A$3:$G$502,3,FALSE))," ")</f>
        <v/>
      </c>
      <c r="C124" s="29" t="str">
        <f>IF(D124&gt;0,(VLOOKUP(D124,'LISTADOS LICENCIAS'!$A$3:$H$502,8,FALSE))," ")</f>
        <v/>
      </c>
      <c r="D124" s="33" t="str">
        <f>IF('AUX3'!B118&gt;0,'AUX3'!B118,"")</f>
        <v/>
      </c>
      <c r="E124" s="40" t="str">
        <f>IF('SOLICITUD INSCRIPCIÓN'!F144="","",(VLOOKUP(D124,'SOLICITUD INSCRIPCIÓN'!E144:F343,2,FALSE)))</f>
        <v/>
      </c>
      <c r="F124" s="35" t="str">
        <f>IF(D124&gt;0,(VLOOKUP(D124,'LISTADOS LICENCIAS'!$A$3:$G$502,5,FALSE))," ")</f>
        <v/>
      </c>
      <c r="G124" s="364" t="str">
        <f>IF(D124&gt;0,(VLOOKUP(D124,'LISTADOS LICENCIAS'!$A$3:$F$502,6,FALSE))," ")</f>
        <v/>
      </c>
      <c r="H124" s="365"/>
      <c r="I124" s="34" t="str">
        <f>IF(D124&gt;0,(VLOOKUP(D124,'LISTADOS LICENCIAS'!$A$3:$G$502,7,FALSE))," ")</f>
        <v/>
      </c>
      <c r="J124" s="117">
        <f t="shared" si="2"/>
        <v>1</v>
      </c>
      <c r="K124" s="118" t="str">
        <f t="shared" si="3"/>
        <v/>
      </c>
    </row>
    <row r="125" spans="1:11" s="32" customFormat="1" ht="20.100000000000001" customHeight="1">
      <c r="A125" s="114">
        <v>118</v>
      </c>
      <c r="B125" s="182" t="str">
        <f>IF(D125&gt;0,(VLOOKUP(D125,'LISTADOS LICENCIAS'!$A$3:$G$502,3,FALSE))," ")</f>
        <v/>
      </c>
      <c r="C125" s="29" t="str">
        <f>IF(D125&gt;0,(VLOOKUP(D125,'LISTADOS LICENCIAS'!$A$3:$H$502,8,FALSE))," ")</f>
        <v/>
      </c>
      <c r="D125" s="33" t="str">
        <f>IF('AUX3'!B119&gt;0,'AUX3'!B119,"")</f>
        <v/>
      </c>
      <c r="E125" s="40" t="str">
        <f>IF('SOLICITUD INSCRIPCIÓN'!F145="","",(VLOOKUP(D125,'SOLICITUD INSCRIPCIÓN'!E145:F344,2,FALSE)))</f>
        <v/>
      </c>
      <c r="F125" s="35" t="str">
        <f>IF(D125&gt;0,(VLOOKUP(D125,'LISTADOS LICENCIAS'!$A$3:$G$502,5,FALSE))," ")</f>
        <v/>
      </c>
      <c r="G125" s="364" t="str">
        <f>IF(D125&gt;0,(VLOOKUP(D125,'LISTADOS LICENCIAS'!$A$3:$F$502,6,FALSE))," ")</f>
        <v/>
      </c>
      <c r="H125" s="365"/>
      <c r="I125" s="34" t="str">
        <f>IF(D125&gt;0,(VLOOKUP(D125,'LISTADOS LICENCIAS'!$A$3:$G$502,7,FALSE))," ")</f>
        <v/>
      </c>
      <c r="J125" s="117">
        <f t="shared" si="2"/>
        <v>1</v>
      </c>
      <c r="K125" s="118" t="str">
        <f t="shared" si="3"/>
        <v/>
      </c>
    </row>
    <row r="126" spans="1:11" s="32" customFormat="1" ht="20.100000000000001" customHeight="1">
      <c r="A126" s="114">
        <v>119</v>
      </c>
      <c r="B126" s="182" t="str">
        <f>IF(D126&gt;0,(VLOOKUP(D126,'LISTADOS LICENCIAS'!$A$3:$G$502,3,FALSE))," ")</f>
        <v/>
      </c>
      <c r="C126" s="29" t="str">
        <f>IF(D126&gt;0,(VLOOKUP(D126,'LISTADOS LICENCIAS'!$A$3:$H$502,8,FALSE))," ")</f>
        <v/>
      </c>
      <c r="D126" s="33" t="str">
        <f>IF('AUX3'!B120&gt;0,'AUX3'!B120,"")</f>
        <v/>
      </c>
      <c r="E126" s="40" t="str">
        <f>IF('SOLICITUD INSCRIPCIÓN'!F146="","",(VLOOKUP(D126,'SOLICITUD INSCRIPCIÓN'!E146:F345,2,FALSE)))</f>
        <v/>
      </c>
      <c r="F126" s="35" t="str">
        <f>IF(D126&gt;0,(VLOOKUP(D126,'LISTADOS LICENCIAS'!$A$3:$G$502,5,FALSE))," ")</f>
        <v/>
      </c>
      <c r="G126" s="364" t="str">
        <f>IF(D126&gt;0,(VLOOKUP(D126,'LISTADOS LICENCIAS'!$A$3:$F$502,6,FALSE))," ")</f>
        <v/>
      </c>
      <c r="H126" s="365"/>
      <c r="I126" s="34" t="str">
        <f>IF(D126&gt;0,(VLOOKUP(D126,'LISTADOS LICENCIAS'!$A$3:$G$502,7,FALSE))," ")</f>
        <v/>
      </c>
      <c r="J126" s="117">
        <f t="shared" si="2"/>
        <v>1</v>
      </c>
      <c r="K126" s="118" t="str">
        <f t="shared" si="3"/>
        <v/>
      </c>
    </row>
    <row r="127" spans="1:11" s="32" customFormat="1" ht="20.100000000000001" customHeight="1">
      <c r="A127" s="114">
        <v>120</v>
      </c>
      <c r="B127" s="182" t="str">
        <f>IF(D127&gt;0,(VLOOKUP(D127,'LISTADOS LICENCIAS'!$A$3:$G$502,3,FALSE))," ")</f>
        <v/>
      </c>
      <c r="C127" s="29" t="str">
        <f>IF(D127&gt;0,(VLOOKUP(D127,'LISTADOS LICENCIAS'!$A$3:$H$502,8,FALSE))," ")</f>
        <v/>
      </c>
      <c r="D127" s="33" t="str">
        <f>IF('AUX3'!B121&gt;0,'AUX3'!B121,"")</f>
        <v/>
      </c>
      <c r="E127" s="40" t="str">
        <f>IF('SOLICITUD INSCRIPCIÓN'!F147="","",(VLOOKUP(D127,'SOLICITUD INSCRIPCIÓN'!E147:F346,2,FALSE)))</f>
        <v/>
      </c>
      <c r="F127" s="35" t="str">
        <f>IF(D127&gt;0,(VLOOKUP(D127,'LISTADOS LICENCIAS'!$A$3:$G$502,5,FALSE))," ")</f>
        <v/>
      </c>
      <c r="G127" s="364" t="str">
        <f>IF(D127&gt;0,(VLOOKUP(D127,'LISTADOS LICENCIAS'!$A$3:$F$502,6,FALSE))," ")</f>
        <v/>
      </c>
      <c r="H127" s="365"/>
      <c r="I127" s="34" t="str">
        <f>IF(D127&gt;0,(VLOOKUP(D127,'LISTADOS LICENCIAS'!$A$3:$G$502,7,FALSE))," ")</f>
        <v/>
      </c>
      <c r="J127" s="117">
        <f t="shared" si="2"/>
        <v>1</v>
      </c>
      <c r="K127" s="118" t="str">
        <f t="shared" si="3"/>
        <v/>
      </c>
    </row>
    <row r="128" spans="1:11" s="32" customFormat="1" ht="20.100000000000001" customHeight="1">
      <c r="A128" s="114">
        <v>121</v>
      </c>
      <c r="B128" s="182" t="str">
        <f>IF(D128&gt;0,(VLOOKUP(D128,'LISTADOS LICENCIAS'!$A$3:$G$502,3,FALSE))," ")</f>
        <v/>
      </c>
      <c r="C128" s="29" t="str">
        <f>IF(D128&gt;0,(VLOOKUP(D128,'LISTADOS LICENCIAS'!$A$3:$H$502,8,FALSE))," ")</f>
        <v/>
      </c>
      <c r="D128" s="33" t="str">
        <f>IF('AUX3'!B122&gt;0,'AUX3'!B122,"")</f>
        <v/>
      </c>
      <c r="E128" s="40" t="str">
        <f>IF('SOLICITUD INSCRIPCIÓN'!F148="","",(VLOOKUP(D128,'SOLICITUD INSCRIPCIÓN'!E148:F347,2,FALSE)))</f>
        <v/>
      </c>
      <c r="F128" s="35" t="str">
        <f>IF(D128&gt;0,(VLOOKUP(D128,'LISTADOS LICENCIAS'!$A$3:$G$502,5,FALSE))," ")</f>
        <v/>
      </c>
      <c r="G128" s="364" t="str">
        <f>IF(D128&gt;0,(VLOOKUP(D128,'LISTADOS LICENCIAS'!$A$3:$F$502,6,FALSE))," ")</f>
        <v/>
      </c>
      <c r="H128" s="365"/>
      <c r="I128" s="34" t="str">
        <f>IF(D128&gt;0,(VLOOKUP(D128,'LISTADOS LICENCIAS'!$A$3:$G$502,7,FALSE))," ")</f>
        <v/>
      </c>
      <c r="J128" s="117">
        <f t="shared" si="2"/>
        <v>1</v>
      </c>
      <c r="K128" s="118" t="str">
        <f t="shared" si="3"/>
        <v/>
      </c>
    </row>
    <row r="129" spans="1:11" s="32" customFormat="1" ht="20.100000000000001" customHeight="1">
      <c r="A129" s="114">
        <v>122</v>
      </c>
      <c r="B129" s="182" t="str">
        <f>IF(D129&gt;0,(VLOOKUP(D129,'LISTADOS LICENCIAS'!$A$3:$G$502,3,FALSE))," ")</f>
        <v/>
      </c>
      <c r="C129" s="29" t="str">
        <f>IF(D129&gt;0,(VLOOKUP(D129,'LISTADOS LICENCIAS'!$A$3:$H$502,8,FALSE))," ")</f>
        <v/>
      </c>
      <c r="D129" s="33" t="str">
        <f>IF('AUX3'!B123&gt;0,'AUX3'!B123,"")</f>
        <v/>
      </c>
      <c r="E129" s="40" t="str">
        <f>IF('SOLICITUD INSCRIPCIÓN'!F149="","",(VLOOKUP(D129,'SOLICITUD INSCRIPCIÓN'!E149:F348,2,FALSE)))</f>
        <v/>
      </c>
      <c r="F129" s="35" t="str">
        <f>IF(D129&gt;0,(VLOOKUP(D129,'LISTADOS LICENCIAS'!$A$3:$G$502,5,FALSE))," ")</f>
        <v/>
      </c>
      <c r="G129" s="364" t="str">
        <f>IF(D129&gt;0,(VLOOKUP(D129,'LISTADOS LICENCIAS'!$A$3:$F$502,6,FALSE))," ")</f>
        <v/>
      </c>
      <c r="H129" s="365"/>
      <c r="I129" s="34" t="str">
        <f>IF(D129&gt;0,(VLOOKUP(D129,'LISTADOS LICENCIAS'!$A$3:$G$502,7,FALSE))," ")</f>
        <v/>
      </c>
      <c r="J129" s="117">
        <f t="shared" si="2"/>
        <v>1</v>
      </c>
      <c r="K129" s="118" t="str">
        <f t="shared" si="3"/>
        <v/>
      </c>
    </row>
    <row r="130" spans="1:11" s="32" customFormat="1" ht="20.100000000000001" customHeight="1">
      <c r="A130" s="114">
        <v>123</v>
      </c>
      <c r="B130" s="182" t="str">
        <f>IF(D130&gt;0,(VLOOKUP(D130,'LISTADOS LICENCIAS'!$A$3:$G$502,3,FALSE))," ")</f>
        <v/>
      </c>
      <c r="C130" s="29" t="str">
        <f>IF(D130&gt;0,(VLOOKUP(D130,'LISTADOS LICENCIAS'!$A$3:$H$502,8,FALSE))," ")</f>
        <v/>
      </c>
      <c r="D130" s="33" t="str">
        <f>IF('AUX3'!B124&gt;0,'AUX3'!B124,"")</f>
        <v/>
      </c>
      <c r="E130" s="40" t="str">
        <f>IF('SOLICITUD INSCRIPCIÓN'!F150="","",(VLOOKUP(D130,'SOLICITUD INSCRIPCIÓN'!E150:F349,2,FALSE)))</f>
        <v/>
      </c>
      <c r="F130" s="35" t="str">
        <f>IF(D130&gt;0,(VLOOKUP(D130,'LISTADOS LICENCIAS'!$A$3:$G$502,5,FALSE))," ")</f>
        <v/>
      </c>
      <c r="G130" s="364" t="str">
        <f>IF(D130&gt;0,(VLOOKUP(D130,'LISTADOS LICENCIAS'!$A$3:$F$502,6,FALSE))," ")</f>
        <v/>
      </c>
      <c r="H130" s="365"/>
      <c r="I130" s="34" t="str">
        <f>IF(D130&gt;0,(VLOOKUP(D130,'LISTADOS LICENCIAS'!$A$3:$G$502,7,FALSE))," ")</f>
        <v/>
      </c>
      <c r="J130" s="117">
        <f t="shared" si="2"/>
        <v>1</v>
      </c>
      <c r="K130" s="118" t="str">
        <f t="shared" si="3"/>
        <v/>
      </c>
    </row>
    <row r="131" spans="1:11" s="32" customFormat="1" ht="20.100000000000001" customHeight="1">
      <c r="A131" s="114">
        <v>124</v>
      </c>
      <c r="B131" s="182" t="str">
        <f>IF(D131&gt;0,(VLOOKUP(D131,'LISTADOS LICENCIAS'!$A$3:$G$502,3,FALSE))," ")</f>
        <v/>
      </c>
      <c r="C131" s="29" t="str">
        <f>IF(D131&gt;0,(VLOOKUP(D131,'LISTADOS LICENCIAS'!$A$3:$H$502,8,FALSE))," ")</f>
        <v/>
      </c>
      <c r="D131" s="33" t="str">
        <f>IF('AUX3'!B125&gt;0,'AUX3'!B125,"")</f>
        <v/>
      </c>
      <c r="E131" s="40" t="str">
        <f>IF('SOLICITUD INSCRIPCIÓN'!F151="","",(VLOOKUP(D131,'SOLICITUD INSCRIPCIÓN'!E151:F350,2,FALSE)))</f>
        <v/>
      </c>
      <c r="F131" s="35" t="str">
        <f>IF(D131&gt;0,(VLOOKUP(D131,'LISTADOS LICENCIAS'!$A$3:$G$502,5,FALSE))," ")</f>
        <v/>
      </c>
      <c r="G131" s="364" t="str">
        <f>IF(D131&gt;0,(VLOOKUP(D131,'LISTADOS LICENCIAS'!$A$3:$F$502,6,FALSE))," ")</f>
        <v/>
      </c>
      <c r="H131" s="365"/>
      <c r="I131" s="34" t="str">
        <f>IF(D131&gt;0,(VLOOKUP(D131,'LISTADOS LICENCIAS'!$A$3:$G$502,7,FALSE))," ")</f>
        <v/>
      </c>
      <c r="J131" s="117">
        <f t="shared" si="2"/>
        <v>1</v>
      </c>
      <c r="K131" s="118" t="str">
        <f t="shared" si="3"/>
        <v/>
      </c>
    </row>
    <row r="132" spans="1:11" s="32" customFormat="1" ht="20.100000000000001" customHeight="1">
      <c r="A132" s="114">
        <v>125</v>
      </c>
      <c r="B132" s="182" t="str">
        <f>IF(D132&gt;0,(VLOOKUP(D132,'LISTADOS LICENCIAS'!$A$3:$G$502,3,FALSE))," ")</f>
        <v/>
      </c>
      <c r="C132" s="29" t="str">
        <f>IF(D132&gt;0,(VLOOKUP(D132,'LISTADOS LICENCIAS'!$A$3:$H$502,8,FALSE))," ")</f>
        <v/>
      </c>
      <c r="D132" s="33" t="str">
        <f>IF('AUX3'!B126&gt;0,'AUX3'!B126,"")</f>
        <v/>
      </c>
      <c r="E132" s="40" t="str">
        <f>IF('SOLICITUD INSCRIPCIÓN'!F152="","",(VLOOKUP(D132,'SOLICITUD INSCRIPCIÓN'!E152:F351,2,FALSE)))</f>
        <v/>
      </c>
      <c r="F132" s="35" t="str">
        <f>IF(D132&gt;0,(VLOOKUP(D132,'LISTADOS LICENCIAS'!$A$3:$G$502,5,FALSE))," ")</f>
        <v/>
      </c>
      <c r="G132" s="364" t="str">
        <f>IF(D132&gt;0,(VLOOKUP(D132,'LISTADOS LICENCIAS'!$A$3:$F$502,6,FALSE))," ")</f>
        <v/>
      </c>
      <c r="H132" s="365"/>
      <c r="I132" s="34" t="str">
        <f>IF(D132&gt;0,(VLOOKUP(D132,'LISTADOS LICENCIAS'!$A$3:$G$502,7,FALSE))," ")</f>
        <v/>
      </c>
      <c r="J132" s="117">
        <f t="shared" si="2"/>
        <v>1</v>
      </c>
      <c r="K132" s="118" t="str">
        <f t="shared" si="3"/>
        <v/>
      </c>
    </row>
    <row r="133" spans="1:11" s="32" customFormat="1" ht="20.100000000000001" customHeight="1">
      <c r="A133" s="114">
        <v>126</v>
      </c>
      <c r="B133" s="182" t="str">
        <f>IF(D133&gt;0,(VLOOKUP(D133,'LISTADOS LICENCIAS'!$A$3:$G$502,3,FALSE))," ")</f>
        <v/>
      </c>
      <c r="C133" s="29" t="str">
        <f>IF(D133&gt;0,(VLOOKUP(D133,'LISTADOS LICENCIAS'!$A$3:$H$502,8,FALSE))," ")</f>
        <v/>
      </c>
      <c r="D133" s="33" t="str">
        <f>IF('AUX3'!B127&gt;0,'AUX3'!B127,"")</f>
        <v/>
      </c>
      <c r="E133" s="40" t="str">
        <f>IF('SOLICITUD INSCRIPCIÓN'!F153="","",(VLOOKUP(D133,'SOLICITUD INSCRIPCIÓN'!E153:F352,2,FALSE)))</f>
        <v/>
      </c>
      <c r="F133" s="35" t="str">
        <f>IF(D133&gt;0,(VLOOKUP(D133,'LISTADOS LICENCIAS'!$A$3:$G$502,5,FALSE))," ")</f>
        <v/>
      </c>
      <c r="G133" s="364" t="str">
        <f>IF(D133&gt;0,(VLOOKUP(D133,'LISTADOS LICENCIAS'!$A$3:$F$502,6,FALSE))," ")</f>
        <v/>
      </c>
      <c r="H133" s="365"/>
      <c r="I133" s="34" t="str">
        <f>IF(D133&gt;0,(VLOOKUP(D133,'LISTADOS LICENCIAS'!$A$3:$G$502,7,FALSE))," ")</f>
        <v/>
      </c>
      <c r="J133" s="117">
        <f t="shared" si="2"/>
        <v>1</v>
      </c>
      <c r="K133" s="118" t="str">
        <f t="shared" si="3"/>
        <v/>
      </c>
    </row>
    <row r="134" spans="1:11" s="32" customFormat="1" ht="20.100000000000001" customHeight="1">
      <c r="A134" s="114">
        <v>127</v>
      </c>
      <c r="B134" s="182" t="str">
        <f>IF(D134&gt;0,(VLOOKUP(D134,'LISTADOS LICENCIAS'!$A$3:$G$502,3,FALSE))," ")</f>
        <v/>
      </c>
      <c r="C134" s="29" t="str">
        <f>IF(D134&gt;0,(VLOOKUP(D134,'LISTADOS LICENCIAS'!$A$3:$H$502,8,FALSE))," ")</f>
        <v/>
      </c>
      <c r="D134" s="33" t="str">
        <f>IF('AUX3'!B128&gt;0,'AUX3'!B128,"")</f>
        <v/>
      </c>
      <c r="E134" s="40" t="str">
        <f>IF('SOLICITUD INSCRIPCIÓN'!F154="","",(VLOOKUP(D134,'SOLICITUD INSCRIPCIÓN'!E154:F353,2,FALSE)))</f>
        <v/>
      </c>
      <c r="F134" s="35" t="str">
        <f>IF(D134&gt;0,(VLOOKUP(D134,'LISTADOS LICENCIAS'!$A$3:$G$502,5,FALSE))," ")</f>
        <v/>
      </c>
      <c r="G134" s="364" t="str">
        <f>IF(D134&gt;0,(VLOOKUP(D134,'LISTADOS LICENCIAS'!$A$3:$F$502,6,FALSE))," ")</f>
        <v/>
      </c>
      <c r="H134" s="365"/>
      <c r="I134" s="34" t="str">
        <f>IF(D134&gt;0,(VLOOKUP(D134,'LISTADOS LICENCIAS'!$A$3:$G$502,7,FALSE))," ")</f>
        <v/>
      </c>
      <c r="J134" s="117">
        <f t="shared" si="2"/>
        <v>1</v>
      </c>
      <c r="K134" s="118" t="str">
        <f t="shared" si="3"/>
        <v/>
      </c>
    </row>
    <row r="135" spans="1:11" s="32" customFormat="1" ht="20.100000000000001" customHeight="1">
      <c r="A135" s="114">
        <v>128</v>
      </c>
      <c r="B135" s="182" t="str">
        <f>IF(D135&gt;0,(VLOOKUP(D135,'LISTADOS LICENCIAS'!$A$3:$G$502,3,FALSE))," ")</f>
        <v/>
      </c>
      <c r="C135" s="29" t="str">
        <f>IF(D135&gt;0,(VLOOKUP(D135,'LISTADOS LICENCIAS'!$A$3:$H$502,8,FALSE))," ")</f>
        <v/>
      </c>
      <c r="D135" s="33" t="str">
        <f>IF('AUX3'!B129&gt;0,'AUX3'!B129,"")</f>
        <v/>
      </c>
      <c r="E135" s="40" t="str">
        <f>IF('SOLICITUD INSCRIPCIÓN'!F155="","",(VLOOKUP(D135,'SOLICITUD INSCRIPCIÓN'!E155:F354,2,FALSE)))</f>
        <v/>
      </c>
      <c r="F135" s="35" t="str">
        <f>IF(D135&gt;0,(VLOOKUP(D135,'LISTADOS LICENCIAS'!$A$3:$G$502,5,FALSE))," ")</f>
        <v/>
      </c>
      <c r="G135" s="364" t="str">
        <f>IF(D135&gt;0,(VLOOKUP(D135,'LISTADOS LICENCIAS'!$A$3:$F$502,6,FALSE))," ")</f>
        <v/>
      </c>
      <c r="H135" s="365"/>
      <c r="I135" s="34" t="str">
        <f>IF(D135&gt;0,(VLOOKUP(D135,'LISTADOS LICENCIAS'!$A$3:$G$502,7,FALSE))," ")</f>
        <v/>
      </c>
      <c r="J135" s="117">
        <f t="shared" si="2"/>
        <v>1</v>
      </c>
      <c r="K135" s="118" t="str">
        <f t="shared" si="3"/>
        <v/>
      </c>
    </row>
    <row r="136" spans="1:11" s="32" customFormat="1" ht="20.100000000000001" customHeight="1">
      <c r="A136" s="114">
        <v>129</v>
      </c>
      <c r="B136" s="182" t="str">
        <f>IF(D136&gt;0,(VLOOKUP(D136,'LISTADOS LICENCIAS'!$A$3:$G$502,3,FALSE))," ")</f>
        <v/>
      </c>
      <c r="C136" s="29" t="str">
        <f>IF(D136&gt;0,(VLOOKUP(D136,'LISTADOS LICENCIAS'!$A$3:$H$502,8,FALSE))," ")</f>
        <v/>
      </c>
      <c r="D136" s="33" t="str">
        <f>IF('AUX3'!B130&gt;0,'AUX3'!B130,"")</f>
        <v/>
      </c>
      <c r="E136" s="40" t="str">
        <f>IF('SOLICITUD INSCRIPCIÓN'!F156="","",(VLOOKUP(D136,'SOLICITUD INSCRIPCIÓN'!E156:F355,2,FALSE)))</f>
        <v/>
      </c>
      <c r="F136" s="35" t="str">
        <f>IF(D136&gt;0,(VLOOKUP(D136,'LISTADOS LICENCIAS'!$A$3:$G$502,5,FALSE))," ")</f>
        <v/>
      </c>
      <c r="G136" s="364" t="str">
        <f>IF(D136&gt;0,(VLOOKUP(D136,'LISTADOS LICENCIAS'!$A$3:$F$502,6,FALSE))," ")</f>
        <v/>
      </c>
      <c r="H136" s="365"/>
      <c r="I136" s="34" t="str">
        <f>IF(D136&gt;0,(VLOOKUP(D136,'LISTADOS LICENCIAS'!$A$3:$G$502,7,FALSE))," ")</f>
        <v/>
      </c>
      <c r="J136" s="117">
        <f t="shared" si="2"/>
        <v>1</v>
      </c>
      <c r="K136" s="118" t="str">
        <f t="shared" si="3"/>
        <v/>
      </c>
    </row>
    <row r="137" spans="1:11" s="32" customFormat="1" ht="20.100000000000001" customHeight="1">
      <c r="A137" s="114">
        <v>130</v>
      </c>
      <c r="B137" s="182" t="str">
        <f>IF(D137&gt;0,(VLOOKUP(D137,'LISTADOS LICENCIAS'!$A$3:$G$502,3,FALSE))," ")</f>
        <v/>
      </c>
      <c r="C137" s="29" t="str">
        <f>IF(D137&gt;0,(VLOOKUP(D137,'LISTADOS LICENCIAS'!$A$3:$H$502,8,FALSE))," ")</f>
        <v/>
      </c>
      <c r="D137" s="33" t="str">
        <f>IF('AUX3'!B131&gt;0,'AUX3'!B131,"")</f>
        <v/>
      </c>
      <c r="E137" s="40" t="str">
        <f>IF('SOLICITUD INSCRIPCIÓN'!F157="","",(VLOOKUP(D137,'SOLICITUD INSCRIPCIÓN'!E157:F356,2,FALSE)))</f>
        <v/>
      </c>
      <c r="F137" s="35" t="str">
        <f>IF(D137&gt;0,(VLOOKUP(D137,'LISTADOS LICENCIAS'!$A$3:$G$502,5,FALSE))," ")</f>
        <v/>
      </c>
      <c r="G137" s="364" t="str">
        <f>IF(D137&gt;0,(VLOOKUP(D137,'LISTADOS LICENCIAS'!$A$3:$F$502,6,FALSE))," ")</f>
        <v/>
      </c>
      <c r="H137" s="365"/>
      <c r="I137" s="34" t="str">
        <f>IF(D137&gt;0,(VLOOKUP(D137,'LISTADOS LICENCIAS'!$A$3:$G$502,7,FALSE))," ")</f>
        <v/>
      </c>
      <c r="J137" s="117">
        <f t="shared" ref="J137:J200" si="4">IF(E137="R",0,1)</f>
        <v>1</v>
      </c>
      <c r="K137" s="118" t="str">
        <f t="shared" ref="K137:K200" si="5">IF(J137=1,C137,"")</f>
        <v/>
      </c>
    </row>
    <row r="138" spans="1:11" s="32" customFormat="1" ht="20.100000000000001" customHeight="1">
      <c r="A138" s="114">
        <v>131</v>
      </c>
      <c r="B138" s="182" t="str">
        <f>IF(D138&gt;0,(VLOOKUP(D138,'LISTADOS LICENCIAS'!$A$3:$G$502,3,FALSE))," ")</f>
        <v/>
      </c>
      <c r="C138" s="29" t="str">
        <f>IF(D138&gt;0,(VLOOKUP(D138,'LISTADOS LICENCIAS'!$A$3:$H$502,8,FALSE))," ")</f>
        <v/>
      </c>
      <c r="D138" s="33" t="str">
        <f>IF('AUX3'!B132&gt;0,'AUX3'!B132,"")</f>
        <v/>
      </c>
      <c r="E138" s="40" t="str">
        <f>IF('SOLICITUD INSCRIPCIÓN'!F158="","",(VLOOKUP(D138,'SOLICITUD INSCRIPCIÓN'!E158:F357,2,FALSE)))</f>
        <v/>
      </c>
      <c r="F138" s="35" t="str">
        <f>IF(D138&gt;0,(VLOOKUP(D138,'LISTADOS LICENCIAS'!$A$3:$G$502,5,FALSE))," ")</f>
        <v/>
      </c>
      <c r="G138" s="364" t="str">
        <f>IF(D138&gt;0,(VLOOKUP(D138,'LISTADOS LICENCIAS'!$A$3:$F$502,6,FALSE))," ")</f>
        <v/>
      </c>
      <c r="H138" s="365"/>
      <c r="I138" s="34" t="str">
        <f>IF(D138&gt;0,(VLOOKUP(D138,'LISTADOS LICENCIAS'!$A$3:$G$502,7,FALSE))," ")</f>
        <v/>
      </c>
      <c r="J138" s="117">
        <f t="shared" si="4"/>
        <v>1</v>
      </c>
      <c r="K138" s="118" t="str">
        <f t="shared" si="5"/>
        <v/>
      </c>
    </row>
    <row r="139" spans="1:11" s="32" customFormat="1" ht="20.100000000000001" customHeight="1">
      <c r="A139" s="114">
        <v>132</v>
      </c>
      <c r="B139" s="182" t="str">
        <f>IF(D139&gt;0,(VLOOKUP(D139,'LISTADOS LICENCIAS'!$A$3:$G$502,3,FALSE))," ")</f>
        <v/>
      </c>
      <c r="C139" s="29" t="str">
        <f>IF(D139&gt;0,(VLOOKUP(D139,'LISTADOS LICENCIAS'!$A$3:$H$502,8,FALSE))," ")</f>
        <v/>
      </c>
      <c r="D139" s="33" t="str">
        <f>IF('AUX3'!B133&gt;0,'AUX3'!B133,"")</f>
        <v/>
      </c>
      <c r="E139" s="40" t="str">
        <f>IF('SOLICITUD INSCRIPCIÓN'!F159="","",(VLOOKUP(D139,'SOLICITUD INSCRIPCIÓN'!E159:F358,2,FALSE)))</f>
        <v/>
      </c>
      <c r="F139" s="35" t="str">
        <f>IF(D139&gt;0,(VLOOKUP(D139,'LISTADOS LICENCIAS'!$A$3:$G$502,5,FALSE))," ")</f>
        <v/>
      </c>
      <c r="G139" s="364" t="str">
        <f>IF(D139&gt;0,(VLOOKUP(D139,'LISTADOS LICENCIAS'!$A$3:$F$502,6,FALSE))," ")</f>
        <v/>
      </c>
      <c r="H139" s="365"/>
      <c r="I139" s="34" t="str">
        <f>IF(D139&gt;0,(VLOOKUP(D139,'LISTADOS LICENCIAS'!$A$3:$G$502,7,FALSE))," ")</f>
        <v/>
      </c>
      <c r="J139" s="117">
        <f t="shared" si="4"/>
        <v>1</v>
      </c>
      <c r="K139" s="118" t="str">
        <f t="shared" si="5"/>
        <v/>
      </c>
    </row>
    <row r="140" spans="1:11" s="32" customFormat="1" ht="20.100000000000001" customHeight="1">
      <c r="A140" s="114">
        <v>133</v>
      </c>
      <c r="B140" s="182" t="str">
        <f>IF(D140&gt;0,(VLOOKUP(D140,'LISTADOS LICENCIAS'!$A$3:$G$502,3,FALSE))," ")</f>
        <v/>
      </c>
      <c r="C140" s="29" t="str">
        <f>IF(D140&gt;0,(VLOOKUP(D140,'LISTADOS LICENCIAS'!$A$3:$H$502,8,FALSE))," ")</f>
        <v/>
      </c>
      <c r="D140" s="33" t="str">
        <f>IF('AUX3'!B134&gt;0,'AUX3'!B134,"")</f>
        <v/>
      </c>
      <c r="E140" s="40" t="str">
        <f>IF('SOLICITUD INSCRIPCIÓN'!F160="","",(VLOOKUP(D140,'SOLICITUD INSCRIPCIÓN'!E160:F359,2,FALSE)))</f>
        <v/>
      </c>
      <c r="F140" s="35" t="str">
        <f>IF(D140&gt;0,(VLOOKUP(D140,'LISTADOS LICENCIAS'!$A$3:$G$502,5,FALSE))," ")</f>
        <v/>
      </c>
      <c r="G140" s="364" t="str">
        <f>IF(D140&gt;0,(VLOOKUP(D140,'LISTADOS LICENCIAS'!$A$3:$F$502,6,FALSE))," ")</f>
        <v/>
      </c>
      <c r="H140" s="365"/>
      <c r="I140" s="34" t="str">
        <f>IF(D140&gt;0,(VLOOKUP(D140,'LISTADOS LICENCIAS'!$A$3:$G$502,7,FALSE))," ")</f>
        <v/>
      </c>
      <c r="J140" s="117">
        <f t="shared" si="4"/>
        <v>1</v>
      </c>
      <c r="K140" s="118" t="str">
        <f t="shared" si="5"/>
        <v/>
      </c>
    </row>
    <row r="141" spans="1:11" s="32" customFormat="1" ht="20.100000000000001" customHeight="1">
      <c r="A141" s="114">
        <v>134</v>
      </c>
      <c r="B141" s="182" t="str">
        <f>IF(D141&gt;0,(VLOOKUP(D141,'LISTADOS LICENCIAS'!$A$3:$G$502,3,FALSE))," ")</f>
        <v/>
      </c>
      <c r="C141" s="29" t="str">
        <f>IF(D141&gt;0,(VLOOKUP(D141,'LISTADOS LICENCIAS'!$A$3:$H$502,8,FALSE))," ")</f>
        <v/>
      </c>
      <c r="D141" s="33" t="str">
        <f>IF('AUX3'!B135&gt;0,'AUX3'!B135,"")</f>
        <v/>
      </c>
      <c r="E141" s="40" t="str">
        <f>IF('SOLICITUD INSCRIPCIÓN'!F161="","",(VLOOKUP(D141,'SOLICITUD INSCRIPCIÓN'!E161:F360,2,FALSE)))</f>
        <v/>
      </c>
      <c r="F141" s="35" t="str">
        <f>IF(D141&gt;0,(VLOOKUP(D141,'LISTADOS LICENCIAS'!$A$3:$G$502,5,FALSE))," ")</f>
        <v/>
      </c>
      <c r="G141" s="364" t="str">
        <f>IF(D141&gt;0,(VLOOKUP(D141,'LISTADOS LICENCIAS'!$A$3:$F$502,6,FALSE))," ")</f>
        <v/>
      </c>
      <c r="H141" s="365"/>
      <c r="I141" s="34" t="str">
        <f>IF(D141&gt;0,(VLOOKUP(D141,'LISTADOS LICENCIAS'!$A$3:$G$502,7,FALSE))," ")</f>
        <v/>
      </c>
      <c r="J141" s="117">
        <f t="shared" si="4"/>
        <v>1</v>
      </c>
      <c r="K141" s="118" t="str">
        <f t="shared" si="5"/>
        <v/>
      </c>
    </row>
    <row r="142" spans="1:11" s="32" customFormat="1" ht="20.100000000000001" customHeight="1">
      <c r="A142" s="114">
        <v>135</v>
      </c>
      <c r="B142" s="182" t="str">
        <f>IF(D142&gt;0,(VLOOKUP(D142,'LISTADOS LICENCIAS'!$A$3:$G$502,3,FALSE))," ")</f>
        <v/>
      </c>
      <c r="C142" s="29" t="str">
        <f>IF(D142&gt;0,(VLOOKUP(D142,'LISTADOS LICENCIAS'!$A$3:$H$502,8,FALSE))," ")</f>
        <v/>
      </c>
      <c r="D142" s="33" t="str">
        <f>IF('AUX3'!B136&gt;0,'AUX3'!B136,"")</f>
        <v/>
      </c>
      <c r="E142" s="40" t="str">
        <f>IF('SOLICITUD INSCRIPCIÓN'!F162="","",(VLOOKUP(D142,'SOLICITUD INSCRIPCIÓN'!E162:F361,2,FALSE)))</f>
        <v/>
      </c>
      <c r="F142" s="35" t="str">
        <f>IF(D142&gt;0,(VLOOKUP(D142,'LISTADOS LICENCIAS'!$A$3:$G$502,5,FALSE))," ")</f>
        <v/>
      </c>
      <c r="G142" s="364" t="str">
        <f>IF(D142&gt;0,(VLOOKUP(D142,'LISTADOS LICENCIAS'!$A$3:$F$502,6,FALSE))," ")</f>
        <v/>
      </c>
      <c r="H142" s="365"/>
      <c r="I142" s="34" t="str">
        <f>IF(D142&gt;0,(VLOOKUP(D142,'LISTADOS LICENCIAS'!$A$3:$G$502,7,FALSE))," ")</f>
        <v/>
      </c>
      <c r="J142" s="117">
        <f t="shared" si="4"/>
        <v>1</v>
      </c>
      <c r="K142" s="118" t="str">
        <f t="shared" si="5"/>
        <v/>
      </c>
    </row>
    <row r="143" spans="1:11" s="32" customFormat="1" ht="20.100000000000001" customHeight="1">
      <c r="A143" s="114">
        <v>136</v>
      </c>
      <c r="B143" s="182" t="str">
        <f>IF(D143&gt;0,(VLOOKUP(D143,'LISTADOS LICENCIAS'!$A$3:$G$502,3,FALSE))," ")</f>
        <v/>
      </c>
      <c r="C143" s="29" t="str">
        <f>IF(D143&gt;0,(VLOOKUP(D143,'LISTADOS LICENCIAS'!$A$3:$H$502,8,FALSE))," ")</f>
        <v/>
      </c>
      <c r="D143" s="33" t="str">
        <f>IF('AUX3'!B137&gt;0,'AUX3'!B137,"")</f>
        <v/>
      </c>
      <c r="E143" s="40" t="str">
        <f>IF('SOLICITUD INSCRIPCIÓN'!F163="","",(VLOOKUP(D143,'SOLICITUD INSCRIPCIÓN'!E163:F362,2,FALSE)))</f>
        <v/>
      </c>
      <c r="F143" s="35" t="str">
        <f>IF(D143&gt;0,(VLOOKUP(D143,'LISTADOS LICENCIAS'!$A$3:$G$502,5,FALSE))," ")</f>
        <v/>
      </c>
      <c r="G143" s="364" t="str">
        <f>IF(D143&gt;0,(VLOOKUP(D143,'LISTADOS LICENCIAS'!$A$3:$F$502,6,FALSE))," ")</f>
        <v/>
      </c>
      <c r="H143" s="365"/>
      <c r="I143" s="34" t="str">
        <f>IF(D143&gt;0,(VLOOKUP(D143,'LISTADOS LICENCIAS'!$A$3:$G$502,7,FALSE))," ")</f>
        <v/>
      </c>
      <c r="J143" s="117">
        <f t="shared" si="4"/>
        <v>1</v>
      </c>
      <c r="K143" s="118" t="str">
        <f t="shared" si="5"/>
        <v/>
      </c>
    </row>
    <row r="144" spans="1:11" s="32" customFormat="1" ht="20.100000000000001" customHeight="1">
      <c r="A144" s="114">
        <v>137</v>
      </c>
      <c r="B144" s="182" t="str">
        <f>IF(D144&gt;0,(VLOOKUP(D144,'LISTADOS LICENCIAS'!$A$3:$G$502,3,FALSE))," ")</f>
        <v/>
      </c>
      <c r="C144" s="29" t="str">
        <f>IF(D144&gt;0,(VLOOKUP(D144,'LISTADOS LICENCIAS'!$A$3:$H$502,8,FALSE))," ")</f>
        <v/>
      </c>
      <c r="D144" s="33" t="str">
        <f>IF('AUX3'!B138&gt;0,'AUX3'!B138,"")</f>
        <v/>
      </c>
      <c r="E144" s="40" t="str">
        <f>IF('SOLICITUD INSCRIPCIÓN'!F164="","",(VLOOKUP(D144,'SOLICITUD INSCRIPCIÓN'!E164:F363,2,FALSE)))</f>
        <v/>
      </c>
      <c r="F144" s="35" t="str">
        <f>IF(D144&gt;0,(VLOOKUP(D144,'LISTADOS LICENCIAS'!$A$3:$G$502,5,FALSE))," ")</f>
        <v/>
      </c>
      <c r="G144" s="364" t="str">
        <f>IF(D144&gt;0,(VLOOKUP(D144,'LISTADOS LICENCIAS'!$A$3:$F$502,6,FALSE))," ")</f>
        <v/>
      </c>
      <c r="H144" s="365"/>
      <c r="I144" s="34" t="str">
        <f>IF(D144&gt;0,(VLOOKUP(D144,'LISTADOS LICENCIAS'!$A$3:$G$502,7,FALSE))," ")</f>
        <v/>
      </c>
      <c r="J144" s="117">
        <f t="shared" si="4"/>
        <v>1</v>
      </c>
      <c r="K144" s="118" t="str">
        <f t="shared" si="5"/>
        <v/>
      </c>
    </row>
    <row r="145" spans="1:11" s="32" customFormat="1" ht="20.100000000000001" customHeight="1">
      <c r="A145" s="114">
        <v>138</v>
      </c>
      <c r="B145" s="182" t="str">
        <f>IF(D145&gt;0,(VLOOKUP(D145,'LISTADOS LICENCIAS'!$A$3:$G$502,3,FALSE))," ")</f>
        <v/>
      </c>
      <c r="C145" s="29" t="str">
        <f>IF(D145&gt;0,(VLOOKUP(D145,'LISTADOS LICENCIAS'!$A$3:$H$502,8,FALSE))," ")</f>
        <v/>
      </c>
      <c r="D145" s="33" t="str">
        <f>IF('AUX3'!B139&gt;0,'AUX3'!B139,"")</f>
        <v/>
      </c>
      <c r="E145" s="40" t="str">
        <f>IF('SOLICITUD INSCRIPCIÓN'!F165="","",(VLOOKUP(D145,'SOLICITUD INSCRIPCIÓN'!E165:F364,2,FALSE)))</f>
        <v/>
      </c>
      <c r="F145" s="35" t="str">
        <f>IF(D145&gt;0,(VLOOKUP(D145,'LISTADOS LICENCIAS'!$A$3:$G$502,5,FALSE))," ")</f>
        <v/>
      </c>
      <c r="G145" s="364" t="str">
        <f>IF(D145&gt;0,(VLOOKUP(D145,'LISTADOS LICENCIAS'!$A$3:$F$502,6,FALSE))," ")</f>
        <v/>
      </c>
      <c r="H145" s="365"/>
      <c r="I145" s="34" t="str">
        <f>IF(D145&gt;0,(VLOOKUP(D145,'LISTADOS LICENCIAS'!$A$3:$G$502,7,FALSE))," ")</f>
        <v/>
      </c>
      <c r="J145" s="117">
        <f t="shared" si="4"/>
        <v>1</v>
      </c>
      <c r="K145" s="118" t="str">
        <f t="shared" si="5"/>
        <v/>
      </c>
    </row>
    <row r="146" spans="1:11" s="32" customFormat="1" ht="20.100000000000001" customHeight="1">
      <c r="A146" s="114">
        <v>139</v>
      </c>
      <c r="B146" s="182" t="str">
        <f>IF(D146&gt;0,(VLOOKUP(D146,'LISTADOS LICENCIAS'!$A$3:$G$502,3,FALSE))," ")</f>
        <v/>
      </c>
      <c r="C146" s="29" t="str">
        <f>IF(D146&gt;0,(VLOOKUP(D146,'LISTADOS LICENCIAS'!$A$3:$H$502,8,FALSE))," ")</f>
        <v/>
      </c>
      <c r="D146" s="33" t="str">
        <f>IF('AUX3'!B140&gt;0,'AUX3'!B140,"")</f>
        <v/>
      </c>
      <c r="E146" s="40" t="str">
        <f>IF('SOLICITUD INSCRIPCIÓN'!F166="","",(VLOOKUP(D146,'SOLICITUD INSCRIPCIÓN'!E166:F365,2,FALSE)))</f>
        <v/>
      </c>
      <c r="F146" s="35" t="str">
        <f>IF(D146&gt;0,(VLOOKUP(D146,'LISTADOS LICENCIAS'!$A$3:$G$502,5,FALSE))," ")</f>
        <v/>
      </c>
      <c r="G146" s="364" t="str">
        <f>IF(D146&gt;0,(VLOOKUP(D146,'LISTADOS LICENCIAS'!$A$3:$F$502,6,FALSE))," ")</f>
        <v/>
      </c>
      <c r="H146" s="365"/>
      <c r="I146" s="34" t="str">
        <f>IF(D146&gt;0,(VLOOKUP(D146,'LISTADOS LICENCIAS'!$A$3:$G$502,7,FALSE))," ")</f>
        <v/>
      </c>
      <c r="J146" s="117">
        <f t="shared" si="4"/>
        <v>1</v>
      </c>
      <c r="K146" s="118" t="str">
        <f t="shared" si="5"/>
        <v/>
      </c>
    </row>
    <row r="147" spans="1:11" s="32" customFormat="1" ht="20.100000000000001" customHeight="1">
      <c r="A147" s="114">
        <v>140</v>
      </c>
      <c r="B147" s="182" t="str">
        <f>IF(D147&gt;0,(VLOOKUP(D147,'LISTADOS LICENCIAS'!$A$3:$G$502,3,FALSE))," ")</f>
        <v/>
      </c>
      <c r="C147" s="29" t="str">
        <f>IF(D147&gt;0,(VLOOKUP(D147,'LISTADOS LICENCIAS'!$A$3:$H$502,8,FALSE))," ")</f>
        <v/>
      </c>
      <c r="D147" s="33" t="str">
        <f>IF('AUX3'!B141&gt;0,'AUX3'!B141,"")</f>
        <v/>
      </c>
      <c r="E147" s="40" t="str">
        <f>IF('SOLICITUD INSCRIPCIÓN'!F167="","",(VLOOKUP(D147,'SOLICITUD INSCRIPCIÓN'!E167:F366,2,FALSE)))</f>
        <v/>
      </c>
      <c r="F147" s="35" t="str">
        <f>IF(D147&gt;0,(VLOOKUP(D147,'LISTADOS LICENCIAS'!$A$3:$G$502,5,FALSE))," ")</f>
        <v/>
      </c>
      <c r="G147" s="364" t="str">
        <f>IF(D147&gt;0,(VLOOKUP(D147,'LISTADOS LICENCIAS'!$A$3:$F$502,6,FALSE))," ")</f>
        <v/>
      </c>
      <c r="H147" s="365"/>
      <c r="I147" s="34" t="str">
        <f>IF(D147&gt;0,(VLOOKUP(D147,'LISTADOS LICENCIAS'!$A$3:$G$502,7,FALSE))," ")</f>
        <v/>
      </c>
      <c r="J147" s="117">
        <f t="shared" si="4"/>
        <v>1</v>
      </c>
      <c r="K147" s="118" t="str">
        <f t="shared" si="5"/>
        <v/>
      </c>
    </row>
    <row r="148" spans="1:11" s="32" customFormat="1" ht="20.100000000000001" customHeight="1">
      <c r="A148" s="114">
        <v>141</v>
      </c>
      <c r="B148" s="182" t="str">
        <f>IF(D148&gt;0,(VLOOKUP(D148,'LISTADOS LICENCIAS'!$A$3:$G$502,3,FALSE))," ")</f>
        <v/>
      </c>
      <c r="C148" s="29" t="str">
        <f>IF(D148&gt;0,(VLOOKUP(D148,'LISTADOS LICENCIAS'!$A$3:$H$502,8,FALSE))," ")</f>
        <v/>
      </c>
      <c r="D148" s="33" t="str">
        <f>IF('AUX3'!B142&gt;0,'AUX3'!B142,"")</f>
        <v/>
      </c>
      <c r="E148" s="40" t="str">
        <f>IF('SOLICITUD INSCRIPCIÓN'!F168="","",(VLOOKUP(D148,'SOLICITUD INSCRIPCIÓN'!E168:F367,2,FALSE)))</f>
        <v/>
      </c>
      <c r="F148" s="35" t="str">
        <f>IF(D148&gt;0,(VLOOKUP(D148,'LISTADOS LICENCIAS'!$A$3:$G$502,5,FALSE))," ")</f>
        <v/>
      </c>
      <c r="G148" s="364" t="str">
        <f>IF(D148&gt;0,(VLOOKUP(D148,'LISTADOS LICENCIAS'!$A$3:$F$502,6,FALSE))," ")</f>
        <v/>
      </c>
      <c r="H148" s="365"/>
      <c r="I148" s="34" t="str">
        <f>IF(D148&gt;0,(VLOOKUP(D148,'LISTADOS LICENCIAS'!$A$3:$G$502,7,FALSE))," ")</f>
        <v/>
      </c>
      <c r="J148" s="117">
        <f t="shared" si="4"/>
        <v>1</v>
      </c>
      <c r="K148" s="118" t="str">
        <f t="shared" si="5"/>
        <v/>
      </c>
    </row>
    <row r="149" spans="1:11" s="32" customFormat="1" ht="20.100000000000001" customHeight="1">
      <c r="A149" s="114">
        <v>142</v>
      </c>
      <c r="B149" s="182" t="str">
        <f>IF(D149&gt;0,(VLOOKUP(D149,'LISTADOS LICENCIAS'!$A$3:$G$502,3,FALSE))," ")</f>
        <v/>
      </c>
      <c r="C149" s="29" t="str">
        <f>IF(D149&gt;0,(VLOOKUP(D149,'LISTADOS LICENCIAS'!$A$3:$H$502,8,FALSE))," ")</f>
        <v/>
      </c>
      <c r="D149" s="33" t="str">
        <f>IF('AUX3'!B143&gt;0,'AUX3'!B143,"")</f>
        <v/>
      </c>
      <c r="E149" s="40" t="str">
        <f>IF('SOLICITUD INSCRIPCIÓN'!F169="","",(VLOOKUP(D149,'SOLICITUD INSCRIPCIÓN'!E169:F368,2,FALSE)))</f>
        <v/>
      </c>
      <c r="F149" s="35" t="str">
        <f>IF(D149&gt;0,(VLOOKUP(D149,'LISTADOS LICENCIAS'!$A$3:$G$502,5,FALSE))," ")</f>
        <v/>
      </c>
      <c r="G149" s="364" t="str">
        <f>IF(D149&gt;0,(VLOOKUP(D149,'LISTADOS LICENCIAS'!$A$3:$F$502,6,FALSE))," ")</f>
        <v/>
      </c>
      <c r="H149" s="365"/>
      <c r="I149" s="34" t="str">
        <f>IF(D149&gt;0,(VLOOKUP(D149,'LISTADOS LICENCIAS'!$A$3:$G$502,7,FALSE))," ")</f>
        <v/>
      </c>
      <c r="J149" s="117">
        <f t="shared" si="4"/>
        <v>1</v>
      </c>
      <c r="K149" s="118" t="str">
        <f t="shared" si="5"/>
        <v/>
      </c>
    </row>
    <row r="150" spans="1:11" s="32" customFormat="1" ht="20.100000000000001" customHeight="1">
      <c r="A150" s="114">
        <v>143</v>
      </c>
      <c r="B150" s="182" t="str">
        <f>IF(D150&gt;0,(VLOOKUP(D150,'LISTADOS LICENCIAS'!$A$3:$G$502,3,FALSE))," ")</f>
        <v/>
      </c>
      <c r="C150" s="29" t="str">
        <f>IF(D150&gt;0,(VLOOKUP(D150,'LISTADOS LICENCIAS'!$A$3:$H$502,8,FALSE))," ")</f>
        <v/>
      </c>
      <c r="D150" s="33" t="str">
        <f>IF('AUX3'!B144&gt;0,'AUX3'!B144,"")</f>
        <v/>
      </c>
      <c r="E150" s="40" t="str">
        <f>IF('SOLICITUD INSCRIPCIÓN'!F170="","",(VLOOKUP(D150,'SOLICITUD INSCRIPCIÓN'!E170:F369,2,FALSE)))</f>
        <v/>
      </c>
      <c r="F150" s="35" t="str">
        <f>IF(D150&gt;0,(VLOOKUP(D150,'LISTADOS LICENCIAS'!$A$3:$G$502,5,FALSE))," ")</f>
        <v/>
      </c>
      <c r="G150" s="364" t="str">
        <f>IF(D150&gt;0,(VLOOKUP(D150,'LISTADOS LICENCIAS'!$A$3:$F$502,6,FALSE))," ")</f>
        <v/>
      </c>
      <c r="H150" s="365"/>
      <c r="I150" s="34" t="str">
        <f>IF(D150&gt;0,(VLOOKUP(D150,'LISTADOS LICENCIAS'!$A$3:$G$502,7,FALSE))," ")</f>
        <v/>
      </c>
      <c r="J150" s="117">
        <f t="shared" si="4"/>
        <v>1</v>
      </c>
      <c r="K150" s="118" t="str">
        <f t="shared" si="5"/>
        <v/>
      </c>
    </row>
    <row r="151" spans="1:11" s="32" customFormat="1" ht="20.100000000000001" customHeight="1">
      <c r="A151" s="114">
        <v>144</v>
      </c>
      <c r="B151" s="182" t="str">
        <f>IF(D151&gt;0,(VLOOKUP(D151,'LISTADOS LICENCIAS'!$A$3:$G$502,3,FALSE))," ")</f>
        <v/>
      </c>
      <c r="C151" s="29" t="str">
        <f>IF(D151&gt;0,(VLOOKUP(D151,'LISTADOS LICENCIAS'!$A$3:$H$502,8,FALSE))," ")</f>
        <v/>
      </c>
      <c r="D151" s="33" t="str">
        <f>IF('AUX3'!B145&gt;0,'AUX3'!B145,"")</f>
        <v/>
      </c>
      <c r="E151" s="40" t="str">
        <f>IF('SOLICITUD INSCRIPCIÓN'!F171="","",(VLOOKUP(D151,'SOLICITUD INSCRIPCIÓN'!E171:F370,2,FALSE)))</f>
        <v/>
      </c>
      <c r="F151" s="35" t="str">
        <f>IF(D151&gt;0,(VLOOKUP(D151,'LISTADOS LICENCIAS'!$A$3:$G$502,5,FALSE))," ")</f>
        <v/>
      </c>
      <c r="G151" s="364" t="str">
        <f>IF(D151&gt;0,(VLOOKUP(D151,'LISTADOS LICENCIAS'!$A$3:$F$502,6,FALSE))," ")</f>
        <v/>
      </c>
      <c r="H151" s="365"/>
      <c r="I151" s="34" t="str">
        <f>IF(D151&gt;0,(VLOOKUP(D151,'LISTADOS LICENCIAS'!$A$3:$G$502,7,FALSE))," ")</f>
        <v/>
      </c>
      <c r="J151" s="117">
        <f t="shared" si="4"/>
        <v>1</v>
      </c>
      <c r="K151" s="118" t="str">
        <f t="shared" si="5"/>
        <v/>
      </c>
    </row>
    <row r="152" spans="1:11" s="32" customFormat="1" ht="20.100000000000001" customHeight="1">
      <c r="A152" s="114">
        <v>145</v>
      </c>
      <c r="B152" s="182" t="str">
        <f>IF(D152&gt;0,(VLOOKUP(D152,'LISTADOS LICENCIAS'!$A$3:$G$502,3,FALSE))," ")</f>
        <v/>
      </c>
      <c r="C152" s="29" t="str">
        <f>IF(D152&gt;0,(VLOOKUP(D152,'LISTADOS LICENCIAS'!$A$3:$H$502,8,FALSE))," ")</f>
        <v/>
      </c>
      <c r="D152" s="33" t="str">
        <f>IF('AUX3'!B146&gt;0,'AUX3'!B146,"")</f>
        <v/>
      </c>
      <c r="E152" s="40" t="str">
        <f>IF('SOLICITUD INSCRIPCIÓN'!F172="","",(VLOOKUP(D152,'SOLICITUD INSCRIPCIÓN'!E172:F371,2,FALSE)))</f>
        <v/>
      </c>
      <c r="F152" s="35" t="str">
        <f>IF(D152&gt;0,(VLOOKUP(D152,'LISTADOS LICENCIAS'!$A$3:$G$502,5,FALSE))," ")</f>
        <v/>
      </c>
      <c r="G152" s="364" t="str">
        <f>IF(D152&gt;0,(VLOOKUP(D152,'LISTADOS LICENCIAS'!$A$3:$F$502,6,FALSE))," ")</f>
        <v/>
      </c>
      <c r="H152" s="365"/>
      <c r="I152" s="34" t="str">
        <f>IF(D152&gt;0,(VLOOKUP(D152,'LISTADOS LICENCIAS'!$A$3:$G$502,7,FALSE))," ")</f>
        <v/>
      </c>
      <c r="J152" s="117">
        <f t="shared" si="4"/>
        <v>1</v>
      </c>
      <c r="K152" s="118" t="str">
        <f t="shared" si="5"/>
        <v/>
      </c>
    </row>
    <row r="153" spans="1:11" s="32" customFormat="1" ht="20.100000000000001" customHeight="1">
      <c r="A153" s="114">
        <v>146</v>
      </c>
      <c r="B153" s="182" t="str">
        <f>IF(D153&gt;0,(VLOOKUP(D153,'LISTADOS LICENCIAS'!$A$3:$G$502,3,FALSE))," ")</f>
        <v/>
      </c>
      <c r="C153" s="29" t="str">
        <f>IF(D153&gt;0,(VLOOKUP(D153,'LISTADOS LICENCIAS'!$A$3:$H$502,8,FALSE))," ")</f>
        <v/>
      </c>
      <c r="D153" s="33" t="str">
        <f>IF('AUX3'!B147&gt;0,'AUX3'!B147,"")</f>
        <v/>
      </c>
      <c r="E153" s="40" t="str">
        <f>IF('SOLICITUD INSCRIPCIÓN'!F173="","",(VLOOKUP(D153,'SOLICITUD INSCRIPCIÓN'!E173:F372,2,FALSE)))</f>
        <v/>
      </c>
      <c r="F153" s="35" t="str">
        <f>IF(D153&gt;0,(VLOOKUP(D153,'LISTADOS LICENCIAS'!$A$3:$G$502,5,FALSE))," ")</f>
        <v/>
      </c>
      <c r="G153" s="364" t="str">
        <f>IF(D153&gt;0,(VLOOKUP(D153,'LISTADOS LICENCIAS'!$A$3:$F$502,6,FALSE))," ")</f>
        <v/>
      </c>
      <c r="H153" s="365"/>
      <c r="I153" s="34" t="str">
        <f>IF(D153&gt;0,(VLOOKUP(D153,'LISTADOS LICENCIAS'!$A$3:$G$502,7,FALSE))," ")</f>
        <v/>
      </c>
      <c r="J153" s="117">
        <f t="shared" si="4"/>
        <v>1</v>
      </c>
      <c r="K153" s="118" t="str">
        <f t="shared" si="5"/>
        <v/>
      </c>
    </row>
    <row r="154" spans="1:11" s="32" customFormat="1" ht="20.100000000000001" customHeight="1">
      <c r="A154" s="114">
        <v>147</v>
      </c>
      <c r="B154" s="182" t="str">
        <f>IF(D154&gt;0,(VLOOKUP(D154,'LISTADOS LICENCIAS'!$A$3:$G$502,3,FALSE))," ")</f>
        <v/>
      </c>
      <c r="C154" s="29" t="str">
        <f>IF(D154&gt;0,(VLOOKUP(D154,'LISTADOS LICENCIAS'!$A$3:$H$502,8,FALSE))," ")</f>
        <v/>
      </c>
      <c r="D154" s="33" t="str">
        <f>IF('AUX3'!B148&gt;0,'AUX3'!B148,"")</f>
        <v/>
      </c>
      <c r="E154" s="40" t="str">
        <f>IF('SOLICITUD INSCRIPCIÓN'!F174="","",(VLOOKUP(D154,'SOLICITUD INSCRIPCIÓN'!E174:F373,2,FALSE)))</f>
        <v/>
      </c>
      <c r="F154" s="35" t="str">
        <f>IF(D154&gt;0,(VLOOKUP(D154,'LISTADOS LICENCIAS'!$A$3:$G$502,5,FALSE))," ")</f>
        <v/>
      </c>
      <c r="G154" s="364" t="str">
        <f>IF(D154&gt;0,(VLOOKUP(D154,'LISTADOS LICENCIAS'!$A$3:$F$502,6,FALSE))," ")</f>
        <v/>
      </c>
      <c r="H154" s="365"/>
      <c r="I154" s="34" t="str">
        <f>IF(D154&gt;0,(VLOOKUP(D154,'LISTADOS LICENCIAS'!$A$3:$G$502,7,FALSE))," ")</f>
        <v/>
      </c>
      <c r="J154" s="117">
        <f t="shared" si="4"/>
        <v>1</v>
      </c>
      <c r="K154" s="118" t="str">
        <f t="shared" si="5"/>
        <v/>
      </c>
    </row>
    <row r="155" spans="1:11" s="32" customFormat="1" ht="20.100000000000001" customHeight="1">
      <c r="A155" s="114">
        <v>148</v>
      </c>
      <c r="B155" s="182" t="str">
        <f>IF(D155&gt;0,(VLOOKUP(D155,'LISTADOS LICENCIAS'!$A$3:$G$502,3,FALSE))," ")</f>
        <v/>
      </c>
      <c r="C155" s="29" t="str">
        <f>IF(D155&gt;0,(VLOOKUP(D155,'LISTADOS LICENCIAS'!$A$3:$H$502,8,FALSE))," ")</f>
        <v/>
      </c>
      <c r="D155" s="33" t="str">
        <f>IF('AUX3'!B149&gt;0,'AUX3'!B149,"")</f>
        <v/>
      </c>
      <c r="E155" s="40" t="str">
        <f>IF('SOLICITUD INSCRIPCIÓN'!F175="","",(VLOOKUP(D155,'SOLICITUD INSCRIPCIÓN'!E175:F374,2,FALSE)))</f>
        <v/>
      </c>
      <c r="F155" s="35" t="str">
        <f>IF(D155&gt;0,(VLOOKUP(D155,'LISTADOS LICENCIAS'!$A$3:$G$502,5,FALSE))," ")</f>
        <v/>
      </c>
      <c r="G155" s="364" t="str">
        <f>IF(D155&gt;0,(VLOOKUP(D155,'LISTADOS LICENCIAS'!$A$3:$F$502,6,FALSE))," ")</f>
        <v/>
      </c>
      <c r="H155" s="365"/>
      <c r="I155" s="34" t="str">
        <f>IF(D155&gt;0,(VLOOKUP(D155,'LISTADOS LICENCIAS'!$A$3:$G$502,7,FALSE))," ")</f>
        <v/>
      </c>
      <c r="J155" s="117">
        <f t="shared" si="4"/>
        <v>1</v>
      </c>
      <c r="K155" s="118" t="str">
        <f t="shared" si="5"/>
        <v/>
      </c>
    </row>
    <row r="156" spans="1:11" s="32" customFormat="1" ht="20.100000000000001" customHeight="1">
      <c r="A156" s="114">
        <v>149</v>
      </c>
      <c r="B156" s="182" t="str">
        <f>IF(D156&gt;0,(VLOOKUP(D156,'LISTADOS LICENCIAS'!$A$3:$G$502,3,FALSE))," ")</f>
        <v/>
      </c>
      <c r="C156" s="29" t="str">
        <f>IF(D156&gt;0,(VLOOKUP(D156,'LISTADOS LICENCIAS'!$A$3:$H$502,8,FALSE))," ")</f>
        <v/>
      </c>
      <c r="D156" s="33" t="str">
        <f>IF('AUX3'!B150&gt;0,'AUX3'!B150,"")</f>
        <v/>
      </c>
      <c r="E156" s="40" t="str">
        <f>IF('SOLICITUD INSCRIPCIÓN'!F176="","",(VLOOKUP(D156,'SOLICITUD INSCRIPCIÓN'!E176:F375,2,FALSE)))</f>
        <v/>
      </c>
      <c r="F156" s="35" t="str">
        <f>IF(D156&gt;0,(VLOOKUP(D156,'LISTADOS LICENCIAS'!$A$3:$G$502,5,FALSE))," ")</f>
        <v/>
      </c>
      <c r="G156" s="364" t="str">
        <f>IF(D156&gt;0,(VLOOKUP(D156,'LISTADOS LICENCIAS'!$A$3:$F$502,6,FALSE))," ")</f>
        <v/>
      </c>
      <c r="H156" s="365"/>
      <c r="I156" s="34" t="str">
        <f>IF(D156&gt;0,(VLOOKUP(D156,'LISTADOS LICENCIAS'!$A$3:$G$502,7,FALSE))," ")</f>
        <v/>
      </c>
      <c r="J156" s="117">
        <f t="shared" si="4"/>
        <v>1</v>
      </c>
      <c r="K156" s="118" t="str">
        <f t="shared" si="5"/>
        <v/>
      </c>
    </row>
    <row r="157" spans="1:11" s="32" customFormat="1" ht="20.100000000000001" customHeight="1">
      <c r="A157" s="114">
        <v>150</v>
      </c>
      <c r="B157" s="182" t="str">
        <f>IF(D157&gt;0,(VLOOKUP(D157,'LISTADOS LICENCIAS'!$A$3:$G$502,3,FALSE))," ")</f>
        <v/>
      </c>
      <c r="C157" s="29" t="str">
        <f>IF(D157&gt;0,(VLOOKUP(D157,'LISTADOS LICENCIAS'!$A$3:$H$502,8,FALSE))," ")</f>
        <v/>
      </c>
      <c r="D157" s="33" t="str">
        <f>IF('AUX3'!B151&gt;0,'AUX3'!B151,"")</f>
        <v/>
      </c>
      <c r="E157" s="40" t="str">
        <f>IF('SOLICITUD INSCRIPCIÓN'!F177="","",(VLOOKUP(D157,'SOLICITUD INSCRIPCIÓN'!E177:F376,2,FALSE)))</f>
        <v/>
      </c>
      <c r="F157" s="35" t="str">
        <f>IF(D157&gt;0,(VLOOKUP(D157,'LISTADOS LICENCIAS'!$A$3:$G$502,5,FALSE))," ")</f>
        <v/>
      </c>
      <c r="G157" s="364" t="str">
        <f>IF(D157&gt;0,(VLOOKUP(D157,'LISTADOS LICENCIAS'!$A$3:$F$502,6,FALSE))," ")</f>
        <v/>
      </c>
      <c r="H157" s="365"/>
      <c r="I157" s="34" t="str">
        <f>IF(D157&gt;0,(VLOOKUP(D157,'LISTADOS LICENCIAS'!$A$3:$G$502,7,FALSE))," ")</f>
        <v/>
      </c>
      <c r="J157" s="117">
        <f t="shared" si="4"/>
        <v>1</v>
      </c>
      <c r="K157" s="118" t="str">
        <f t="shared" si="5"/>
        <v/>
      </c>
    </row>
    <row r="158" spans="1:11" s="32" customFormat="1" ht="20.100000000000001" customHeight="1">
      <c r="A158" s="114">
        <v>151</v>
      </c>
      <c r="B158" s="182" t="str">
        <f>IF(D158&gt;0,(VLOOKUP(D158,'LISTADOS LICENCIAS'!$A$3:$G$502,3,FALSE))," ")</f>
        <v/>
      </c>
      <c r="C158" s="29" t="str">
        <f>IF(D158&gt;0,(VLOOKUP(D158,'LISTADOS LICENCIAS'!$A$3:$H$502,8,FALSE))," ")</f>
        <v/>
      </c>
      <c r="D158" s="33" t="str">
        <f>IF('AUX3'!B152&gt;0,'AUX3'!B152,"")</f>
        <v/>
      </c>
      <c r="E158" s="40" t="str">
        <f>IF('SOLICITUD INSCRIPCIÓN'!F178="","",(VLOOKUP(D158,'SOLICITUD INSCRIPCIÓN'!E178:F377,2,FALSE)))</f>
        <v/>
      </c>
      <c r="F158" s="35" t="str">
        <f>IF(D158&gt;0,(VLOOKUP(D158,'LISTADOS LICENCIAS'!$A$3:$G$502,5,FALSE))," ")</f>
        <v/>
      </c>
      <c r="G158" s="364" t="str">
        <f>IF(D158&gt;0,(VLOOKUP(D158,'LISTADOS LICENCIAS'!$A$3:$F$502,6,FALSE))," ")</f>
        <v/>
      </c>
      <c r="H158" s="365"/>
      <c r="I158" s="34" t="str">
        <f>IF(D158&gt;0,(VLOOKUP(D158,'LISTADOS LICENCIAS'!$A$3:$G$502,7,FALSE))," ")</f>
        <v/>
      </c>
      <c r="J158" s="117">
        <f t="shared" si="4"/>
        <v>1</v>
      </c>
      <c r="K158" s="118" t="str">
        <f t="shared" si="5"/>
        <v/>
      </c>
    </row>
    <row r="159" spans="1:11" s="32" customFormat="1" ht="20.100000000000001" customHeight="1">
      <c r="A159" s="114">
        <v>152</v>
      </c>
      <c r="B159" s="182" t="str">
        <f>IF(D159&gt;0,(VLOOKUP(D159,'LISTADOS LICENCIAS'!$A$3:$G$502,3,FALSE))," ")</f>
        <v/>
      </c>
      <c r="C159" s="29" t="str">
        <f>IF(D159&gt;0,(VLOOKUP(D159,'LISTADOS LICENCIAS'!$A$3:$H$502,8,FALSE))," ")</f>
        <v/>
      </c>
      <c r="D159" s="33" t="str">
        <f>IF('AUX3'!B153&gt;0,'AUX3'!B153,"")</f>
        <v/>
      </c>
      <c r="E159" s="40" t="str">
        <f>IF('SOLICITUD INSCRIPCIÓN'!F179="","",(VLOOKUP(D159,'SOLICITUD INSCRIPCIÓN'!E179:F378,2,FALSE)))</f>
        <v/>
      </c>
      <c r="F159" s="35" t="str">
        <f>IF(D159&gt;0,(VLOOKUP(D159,'LISTADOS LICENCIAS'!$A$3:$G$502,5,FALSE))," ")</f>
        <v/>
      </c>
      <c r="G159" s="364" t="str">
        <f>IF(D159&gt;0,(VLOOKUP(D159,'LISTADOS LICENCIAS'!$A$3:$F$502,6,FALSE))," ")</f>
        <v/>
      </c>
      <c r="H159" s="365"/>
      <c r="I159" s="34" t="str">
        <f>IF(D159&gt;0,(VLOOKUP(D159,'LISTADOS LICENCIAS'!$A$3:$G$502,7,FALSE))," ")</f>
        <v/>
      </c>
      <c r="J159" s="117">
        <f t="shared" si="4"/>
        <v>1</v>
      </c>
      <c r="K159" s="118" t="str">
        <f t="shared" si="5"/>
        <v/>
      </c>
    </row>
    <row r="160" spans="1:11" s="32" customFormat="1" ht="20.100000000000001" customHeight="1">
      <c r="A160" s="114">
        <v>153</v>
      </c>
      <c r="B160" s="182" t="str">
        <f>IF(D160&gt;0,(VLOOKUP(D160,'LISTADOS LICENCIAS'!$A$3:$G$502,3,FALSE))," ")</f>
        <v/>
      </c>
      <c r="C160" s="29" t="str">
        <f>IF(D160&gt;0,(VLOOKUP(D160,'LISTADOS LICENCIAS'!$A$3:$H$502,8,FALSE))," ")</f>
        <v/>
      </c>
      <c r="D160" s="33" t="str">
        <f>IF('AUX3'!B154&gt;0,'AUX3'!B154,"")</f>
        <v/>
      </c>
      <c r="E160" s="40" t="str">
        <f>IF('SOLICITUD INSCRIPCIÓN'!F180="","",(VLOOKUP(D160,'SOLICITUD INSCRIPCIÓN'!E180:F379,2,FALSE)))</f>
        <v/>
      </c>
      <c r="F160" s="35" t="str">
        <f>IF(D160&gt;0,(VLOOKUP(D160,'LISTADOS LICENCIAS'!$A$3:$G$502,5,FALSE))," ")</f>
        <v/>
      </c>
      <c r="G160" s="364" t="str">
        <f>IF(D160&gt;0,(VLOOKUP(D160,'LISTADOS LICENCIAS'!$A$3:$F$502,6,FALSE))," ")</f>
        <v/>
      </c>
      <c r="H160" s="365"/>
      <c r="I160" s="34" t="str">
        <f>IF(D160&gt;0,(VLOOKUP(D160,'LISTADOS LICENCIAS'!$A$3:$G$502,7,FALSE))," ")</f>
        <v/>
      </c>
      <c r="J160" s="117">
        <f t="shared" si="4"/>
        <v>1</v>
      </c>
      <c r="K160" s="118" t="str">
        <f t="shared" si="5"/>
        <v/>
      </c>
    </row>
    <row r="161" spans="1:11" s="32" customFormat="1" ht="20.100000000000001" customHeight="1">
      <c r="A161" s="114">
        <v>154</v>
      </c>
      <c r="B161" s="182" t="str">
        <f>IF(D161&gt;0,(VLOOKUP(D161,'LISTADOS LICENCIAS'!$A$3:$G$502,3,FALSE))," ")</f>
        <v/>
      </c>
      <c r="C161" s="29" t="str">
        <f>IF(D161&gt;0,(VLOOKUP(D161,'LISTADOS LICENCIAS'!$A$3:$H$502,8,FALSE))," ")</f>
        <v/>
      </c>
      <c r="D161" s="33" t="str">
        <f>IF('AUX3'!B155&gt;0,'AUX3'!B155,"")</f>
        <v/>
      </c>
      <c r="E161" s="40" t="str">
        <f>IF('SOLICITUD INSCRIPCIÓN'!F181="","",(VLOOKUP(D161,'SOLICITUD INSCRIPCIÓN'!E181:F380,2,FALSE)))</f>
        <v/>
      </c>
      <c r="F161" s="35" t="str">
        <f>IF(D161&gt;0,(VLOOKUP(D161,'LISTADOS LICENCIAS'!$A$3:$G$502,5,FALSE))," ")</f>
        <v/>
      </c>
      <c r="G161" s="364" t="str">
        <f>IF(D161&gt;0,(VLOOKUP(D161,'LISTADOS LICENCIAS'!$A$3:$F$502,6,FALSE))," ")</f>
        <v/>
      </c>
      <c r="H161" s="365"/>
      <c r="I161" s="34" t="str">
        <f>IF(D161&gt;0,(VLOOKUP(D161,'LISTADOS LICENCIAS'!$A$3:$G$502,7,FALSE))," ")</f>
        <v/>
      </c>
      <c r="J161" s="117">
        <f t="shared" si="4"/>
        <v>1</v>
      </c>
      <c r="K161" s="118" t="str">
        <f t="shared" si="5"/>
        <v/>
      </c>
    </row>
    <row r="162" spans="1:11" s="32" customFormat="1" ht="20.100000000000001" customHeight="1">
      <c r="A162" s="114">
        <v>155</v>
      </c>
      <c r="B162" s="182" t="str">
        <f>IF(D162&gt;0,(VLOOKUP(D162,'LISTADOS LICENCIAS'!$A$3:$G$502,3,FALSE))," ")</f>
        <v/>
      </c>
      <c r="C162" s="29" t="str">
        <f>IF(D162&gt;0,(VLOOKUP(D162,'LISTADOS LICENCIAS'!$A$3:$H$502,8,FALSE))," ")</f>
        <v/>
      </c>
      <c r="D162" s="33" t="str">
        <f>IF('AUX3'!B156&gt;0,'AUX3'!B156,"")</f>
        <v/>
      </c>
      <c r="E162" s="40" t="str">
        <f>IF('SOLICITUD INSCRIPCIÓN'!F182="","",(VLOOKUP(D162,'SOLICITUD INSCRIPCIÓN'!E182:F381,2,FALSE)))</f>
        <v/>
      </c>
      <c r="F162" s="35" t="str">
        <f>IF(D162&gt;0,(VLOOKUP(D162,'LISTADOS LICENCIAS'!$A$3:$G$502,5,FALSE))," ")</f>
        <v/>
      </c>
      <c r="G162" s="364" t="str">
        <f>IF(D162&gt;0,(VLOOKUP(D162,'LISTADOS LICENCIAS'!$A$3:$F$502,6,FALSE))," ")</f>
        <v/>
      </c>
      <c r="H162" s="365"/>
      <c r="I162" s="34" t="str">
        <f>IF(D162&gt;0,(VLOOKUP(D162,'LISTADOS LICENCIAS'!$A$3:$G$502,7,FALSE))," ")</f>
        <v/>
      </c>
      <c r="J162" s="117">
        <f t="shared" si="4"/>
        <v>1</v>
      </c>
      <c r="K162" s="118" t="str">
        <f t="shared" si="5"/>
        <v/>
      </c>
    </row>
    <row r="163" spans="1:11" s="32" customFormat="1" ht="20.100000000000001" customHeight="1">
      <c r="A163" s="114">
        <v>156</v>
      </c>
      <c r="B163" s="182" t="str">
        <f>IF(D163&gt;0,(VLOOKUP(D163,'LISTADOS LICENCIAS'!$A$3:$G$502,3,FALSE))," ")</f>
        <v/>
      </c>
      <c r="C163" s="29" t="str">
        <f>IF(D163&gt;0,(VLOOKUP(D163,'LISTADOS LICENCIAS'!$A$3:$H$502,8,FALSE))," ")</f>
        <v/>
      </c>
      <c r="D163" s="33" t="str">
        <f>IF('AUX3'!B157&gt;0,'AUX3'!B157,"")</f>
        <v/>
      </c>
      <c r="E163" s="40" t="str">
        <f>IF('SOLICITUD INSCRIPCIÓN'!F183="","",(VLOOKUP(D163,'SOLICITUD INSCRIPCIÓN'!E183:F382,2,FALSE)))</f>
        <v/>
      </c>
      <c r="F163" s="35" t="str">
        <f>IF(D163&gt;0,(VLOOKUP(D163,'LISTADOS LICENCIAS'!$A$3:$G$502,5,FALSE))," ")</f>
        <v/>
      </c>
      <c r="G163" s="364" t="str">
        <f>IF(D163&gt;0,(VLOOKUP(D163,'LISTADOS LICENCIAS'!$A$3:$F$502,6,FALSE))," ")</f>
        <v/>
      </c>
      <c r="H163" s="365"/>
      <c r="I163" s="34" t="str">
        <f>IF(D163&gt;0,(VLOOKUP(D163,'LISTADOS LICENCIAS'!$A$3:$G$502,7,FALSE))," ")</f>
        <v/>
      </c>
      <c r="J163" s="117">
        <f t="shared" si="4"/>
        <v>1</v>
      </c>
      <c r="K163" s="118" t="str">
        <f t="shared" si="5"/>
        <v/>
      </c>
    </row>
    <row r="164" spans="1:11" s="32" customFormat="1" ht="20.100000000000001" customHeight="1">
      <c r="A164" s="114">
        <v>157</v>
      </c>
      <c r="B164" s="182" t="str">
        <f>IF(D164&gt;0,(VLOOKUP(D164,'LISTADOS LICENCIAS'!$A$3:$G$502,3,FALSE))," ")</f>
        <v/>
      </c>
      <c r="C164" s="29" t="str">
        <f>IF(D164&gt;0,(VLOOKUP(D164,'LISTADOS LICENCIAS'!$A$3:$H$502,8,FALSE))," ")</f>
        <v/>
      </c>
      <c r="D164" s="33" t="str">
        <f>IF('AUX3'!B158&gt;0,'AUX3'!B158,"")</f>
        <v/>
      </c>
      <c r="E164" s="40" t="str">
        <f>IF('SOLICITUD INSCRIPCIÓN'!F184="","",(VLOOKUP(D164,'SOLICITUD INSCRIPCIÓN'!E184:F383,2,FALSE)))</f>
        <v/>
      </c>
      <c r="F164" s="35" t="str">
        <f>IF(D164&gt;0,(VLOOKUP(D164,'LISTADOS LICENCIAS'!$A$3:$G$502,5,FALSE))," ")</f>
        <v/>
      </c>
      <c r="G164" s="364" t="str">
        <f>IF(D164&gt;0,(VLOOKUP(D164,'LISTADOS LICENCIAS'!$A$3:$F$502,6,FALSE))," ")</f>
        <v/>
      </c>
      <c r="H164" s="365"/>
      <c r="I164" s="34" t="str">
        <f>IF(D164&gt;0,(VLOOKUP(D164,'LISTADOS LICENCIAS'!$A$3:$G$502,7,FALSE))," ")</f>
        <v/>
      </c>
      <c r="J164" s="117">
        <f t="shared" si="4"/>
        <v>1</v>
      </c>
      <c r="K164" s="118" t="str">
        <f t="shared" si="5"/>
        <v/>
      </c>
    </row>
    <row r="165" spans="1:11" s="32" customFormat="1" ht="20.100000000000001" customHeight="1">
      <c r="A165" s="114">
        <v>158</v>
      </c>
      <c r="B165" s="182" t="str">
        <f>IF(D165&gt;0,(VLOOKUP(D165,'LISTADOS LICENCIAS'!$A$3:$G$502,3,FALSE))," ")</f>
        <v/>
      </c>
      <c r="C165" s="29" t="str">
        <f>IF(D165&gt;0,(VLOOKUP(D165,'LISTADOS LICENCIAS'!$A$3:$H$502,8,FALSE))," ")</f>
        <v/>
      </c>
      <c r="D165" s="33" t="str">
        <f>IF('AUX3'!B159&gt;0,'AUX3'!B159,"")</f>
        <v/>
      </c>
      <c r="E165" s="40" t="str">
        <f>IF('SOLICITUD INSCRIPCIÓN'!F185="","",(VLOOKUP(D165,'SOLICITUD INSCRIPCIÓN'!E185:F384,2,FALSE)))</f>
        <v/>
      </c>
      <c r="F165" s="35" t="str">
        <f>IF(D165&gt;0,(VLOOKUP(D165,'LISTADOS LICENCIAS'!$A$3:$G$502,5,FALSE))," ")</f>
        <v/>
      </c>
      <c r="G165" s="364" t="str">
        <f>IF(D165&gt;0,(VLOOKUP(D165,'LISTADOS LICENCIAS'!$A$3:$F$502,6,FALSE))," ")</f>
        <v/>
      </c>
      <c r="H165" s="365"/>
      <c r="I165" s="34" t="str">
        <f>IF(D165&gt;0,(VLOOKUP(D165,'LISTADOS LICENCIAS'!$A$3:$G$502,7,FALSE))," ")</f>
        <v/>
      </c>
      <c r="J165" s="117">
        <f t="shared" si="4"/>
        <v>1</v>
      </c>
      <c r="K165" s="118" t="str">
        <f t="shared" si="5"/>
        <v/>
      </c>
    </row>
    <row r="166" spans="1:11" s="32" customFormat="1" ht="20.100000000000001" customHeight="1">
      <c r="A166" s="114">
        <v>159</v>
      </c>
      <c r="B166" s="182" t="str">
        <f>IF(D166&gt;0,(VLOOKUP(D166,'LISTADOS LICENCIAS'!$A$3:$G$502,3,FALSE))," ")</f>
        <v/>
      </c>
      <c r="C166" s="29" t="str">
        <f>IF(D166&gt;0,(VLOOKUP(D166,'LISTADOS LICENCIAS'!$A$3:$H$502,8,FALSE))," ")</f>
        <v/>
      </c>
      <c r="D166" s="33" t="str">
        <f>IF('AUX3'!B160&gt;0,'AUX3'!B160,"")</f>
        <v/>
      </c>
      <c r="E166" s="40" t="str">
        <f>IF('SOLICITUD INSCRIPCIÓN'!F186="","",(VLOOKUP(D166,'SOLICITUD INSCRIPCIÓN'!E186:F385,2,FALSE)))</f>
        <v/>
      </c>
      <c r="F166" s="35" t="str">
        <f>IF(D166&gt;0,(VLOOKUP(D166,'LISTADOS LICENCIAS'!$A$3:$G$502,5,FALSE))," ")</f>
        <v/>
      </c>
      <c r="G166" s="364" t="str">
        <f>IF(D166&gt;0,(VLOOKUP(D166,'LISTADOS LICENCIAS'!$A$3:$F$502,6,FALSE))," ")</f>
        <v/>
      </c>
      <c r="H166" s="365"/>
      <c r="I166" s="34" t="str">
        <f>IF(D166&gt;0,(VLOOKUP(D166,'LISTADOS LICENCIAS'!$A$3:$G$502,7,FALSE))," ")</f>
        <v/>
      </c>
      <c r="J166" s="117">
        <f t="shared" si="4"/>
        <v>1</v>
      </c>
      <c r="K166" s="118" t="str">
        <f t="shared" si="5"/>
        <v/>
      </c>
    </row>
    <row r="167" spans="1:11" s="32" customFormat="1" ht="20.100000000000001" customHeight="1">
      <c r="A167" s="114">
        <v>160</v>
      </c>
      <c r="B167" s="182" t="str">
        <f>IF(D167&gt;0,(VLOOKUP(D167,'LISTADOS LICENCIAS'!$A$3:$G$502,3,FALSE))," ")</f>
        <v/>
      </c>
      <c r="C167" s="29" t="str">
        <f>IF(D167&gt;0,(VLOOKUP(D167,'LISTADOS LICENCIAS'!$A$3:$H$502,8,FALSE))," ")</f>
        <v/>
      </c>
      <c r="D167" s="33" t="str">
        <f>IF('AUX3'!B161&gt;0,'AUX3'!B161,"")</f>
        <v/>
      </c>
      <c r="E167" s="40" t="str">
        <f>IF('SOLICITUD INSCRIPCIÓN'!F187="","",(VLOOKUP(D167,'SOLICITUD INSCRIPCIÓN'!E187:F386,2,FALSE)))</f>
        <v/>
      </c>
      <c r="F167" s="35" t="str">
        <f>IF(D167&gt;0,(VLOOKUP(D167,'LISTADOS LICENCIAS'!$A$3:$G$502,5,FALSE))," ")</f>
        <v/>
      </c>
      <c r="G167" s="364" t="str">
        <f>IF(D167&gt;0,(VLOOKUP(D167,'LISTADOS LICENCIAS'!$A$3:$F$502,6,FALSE))," ")</f>
        <v/>
      </c>
      <c r="H167" s="365"/>
      <c r="I167" s="34" t="str">
        <f>IF(D167&gt;0,(VLOOKUP(D167,'LISTADOS LICENCIAS'!$A$3:$G$502,7,FALSE))," ")</f>
        <v/>
      </c>
      <c r="J167" s="117">
        <f t="shared" si="4"/>
        <v>1</v>
      </c>
      <c r="K167" s="118" t="str">
        <f t="shared" si="5"/>
        <v/>
      </c>
    </row>
    <row r="168" spans="1:11" s="32" customFormat="1" ht="20.100000000000001" customHeight="1">
      <c r="A168" s="114">
        <v>161</v>
      </c>
      <c r="B168" s="182" t="str">
        <f>IF(D168&gt;0,(VLOOKUP(D168,'LISTADOS LICENCIAS'!$A$3:$G$502,3,FALSE))," ")</f>
        <v/>
      </c>
      <c r="C168" s="29" t="str">
        <f>IF(D168&gt;0,(VLOOKUP(D168,'LISTADOS LICENCIAS'!$A$3:$H$502,8,FALSE))," ")</f>
        <v/>
      </c>
      <c r="D168" s="33" t="str">
        <f>IF('AUX3'!B162&gt;0,'AUX3'!B162,"")</f>
        <v/>
      </c>
      <c r="E168" s="40" t="str">
        <f>IF('SOLICITUD INSCRIPCIÓN'!F188="","",(VLOOKUP(D168,'SOLICITUD INSCRIPCIÓN'!E188:F387,2,FALSE)))</f>
        <v/>
      </c>
      <c r="F168" s="35" t="str">
        <f>IF(D168&gt;0,(VLOOKUP(D168,'LISTADOS LICENCIAS'!$A$3:$G$502,5,FALSE))," ")</f>
        <v/>
      </c>
      <c r="G168" s="364" t="str">
        <f>IF(D168&gt;0,(VLOOKUP(D168,'LISTADOS LICENCIAS'!$A$3:$F$502,6,FALSE))," ")</f>
        <v/>
      </c>
      <c r="H168" s="365"/>
      <c r="I168" s="34" t="str">
        <f>IF(D168&gt;0,(VLOOKUP(D168,'LISTADOS LICENCIAS'!$A$3:$G$502,7,FALSE))," ")</f>
        <v/>
      </c>
      <c r="J168" s="117">
        <f t="shared" si="4"/>
        <v>1</v>
      </c>
      <c r="K168" s="118" t="str">
        <f t="shared" si="5"/>
        <v/>
      </c>
    </row>
    <row r="169" spans="1:11" s="32" customFormat="1" ht="20.100000000000001" customHeight="1">
      <c r="A169" s="114">
        <v>162</v>
      </c>
      <c r="B169" s="182" t="str">
        <f>IF(D169&gt;0,(VLOOKUP(D169,'LISTADOS LICENCIAS'!$A$3:$G$502,3,FALSE))," ")</f>
        <v/>
      </c>
      <c r="C169" s="29" t="str">
        <f>IF(D169&gt;0,(VLOOKUP(D169,'LISTADOS LICENCIAS'!$A$3:$H$502,8,FALSE))," ")</f>
        <v/>
      </c>
      <c r="D169" s="33" t="str">
        <f>IF('AUX3'!B163&gt;0,'AUX3'!B163,"")</f>
        <v/>
      </c>
      <c r="E169" s="40" t="str">
        <f>IF('SOLICITUD INSCRIPCIÓN'!F189="","",(VLOOKUP(D169,'SOLICITUD INSCRIPCIÓN'!E189:F388,2,FALSE)))</f>
        <v/>
      </c>
      <c r="F169" s="35" t="str">
        <f>IF(D169&gt;0,(VLOOKUP(D169,'LISTADOS LICENCIAS'!$A$3:$G$502,5,FALSE))," ")</f>
        <v/>
      </c>
      <c r="G169" s="364" t="str">
        <f>IF(D169&gt;0,(VLOOKUP(D169,'LISTADOS LICENCIAS'!$A$3:$F$502,6,FALSE))," ")</f>
        <v/>
      </c>
      <c r="H169" s="365"/>
      <c r="I169" s="34" t="str">
        <f>IF(D169&gt;0,(VLOOKUP(D169,'LISTADOS LICENCIAS'!$A$3:$G$502,7,FALSE))," ")</f>
        <v/>
      </c>
      <c r="J169" s="117">
        <f t="shared" si="4"/>
        <v>1</v>
      </c>
      <c r="K169" s="118" t="str">
        <f t="shared" si="5"/>
        <v/>
      </c>
    </row>
    <row r="170" spans="1:11" s="32" customFormat="1" ht="20.100000000000001" customHeight="1">
      <c r="A170" s="114">
        <v>163</v>
      </c>
      <c r="B170" s="182" t="str">
        <f>IF(D170&gt;0,(VLOOKUP(D170,'LISTADOS LICENCIAS'!$A$3:$G$502,3,FALSE))," ")</f>
        <v/>
      </c>
      <c r="C170" s="29" t="str">
        <f>IF(D170&gt;0,(VLOOKUP(D170,'LISTADOS LICENCIAS'!$A$3:$H$502,8,FALSE))," ")</f>
        <v/>
      </c>
      <c r="D170" s="33" t="str">
        <f>IF('AUX3'!B164&gt;0,'AUX3'!B164,"")</f>
        <v/>
      </c>
      <c r="E170" s="40" t="str">
        <f>IF('SOLICITUD INSCRIPCIÓN'!F190="","",(VLOOKUP(D170,'SOLICITUD INSCRIPCIÓN'!E190:F389,2,FALSE)))</f>
        <v/>
      </c>
      <c r="F170" s="35" t="str">
        <f>IF(D170&gt;0,(VLOOKUP(D170,'LISTADOS LICENCIAS'!$A$3:$G$502,5,FALSE))," ")</f>
        <v/>
      </c>
      <c r="G170" s="364" t="str">
        <f>IF(D170&gt;0,(VLOOKUP(D170,'LISTADOS LICENCIAS'!$A$3:$F$502,6,FALSE))," ")</f>
        <v/>
      </c>
      <c r="H170" s="365"/>
      <c r="I170" s="34" t="str">
        <f>IF(D170&gt;0,(VLOOKUP(D170,'LISTADOS LICENCIAS'!$A$3:$G$502,7,FALSE))," ")</f>
        <v/>
      </c>
      <c r="J170" s="117">
        <f t="shared" si="4"/>
        <v>1</v>
      </c>
      <c r="K170" s="118" t="str">
        <f t="shared" si="5"/>
        <v/>
      </c>
    </row>
    <row r="171" spans="1:11" s="32" customFormat="1" ht="20.100000000000001" customHeight="1">
      <c r="A171" s="114">
        <v>164</v>
      </c>
      <c r="B171" s="182" t="str">
        <f>IF(D171&gt;0,(VLOOKUP(D171,'LISTADOS LICENCIAS'!$A$3:$G$502,3,FALSE))," ")</f>
        <v/>
      </c>
      <c r="C171" s="29" t="str">
        <f>IF(D171&gt;0,(VLOOKUP(D171,'LISTADOS LICENCIAS'!$A$3:$H$502,8,FALSE))," ")</f>
        <v/>
      </c>
      <c r="D171" s="33" t="str">
        <f>IF('AUX3'!B165&gt;0,'AUX3'!B165,"")</f>
        <v/>
      </c>
      <c r="E171" s="40" t="str">
        <f>IF('SOLICITUD INSCRIPCIÓN'!F191="","",(VLOOKUP(D171,'SOLICITUD INSCRIPCIÓN'!E191:F390,2,FALSE)))</f>
        <v/>
      </c>
      <c r="F171" s="35" t="str">
        <f>IF(D171&gt;0,(VLOOKUP(D171,'LISTADOS LICENCIAS'!$A$3:$G$502,5,FALSE))," ")</f>
        <v/>
      </c>
      <c r="G171" s="364" t="str">
        <f>IF(D171&gt;0,(VLOOKUP(D171,'LISTADOS LICENCIAS'!$A$3:$F$502,6,FALSE))," ")</f>
        <v/>
      </c>
      <c r="H171" s="365"/>
      <c r="I171" s="34" t="str">
        <f>IF(D171&gt;0,(VLOOKUP(D171,'LISTADOS LICENCIAS'!$A$3:$G$502,7,FALSE))," ")</f>
        <v/>
      </c>
      <c r="J171" s="117">
        <f t="shared" si="4"/>
        <v>1</v>
      </c>
      <c r="K171" s="118" t="str">
        <f t="shared" si="5"/>
        <v/>
      </c>
    </row>
    <row r="172" spans="1:11" s="32" customFormat="1" ht="20.100000000000001" customHeight="1">
      <c r="A172" s="114">
        <v>165</v>
      </c>
      <c r="B172" s="182" t="str">
        <f>IF(D172&gt;0,(VLOOKUP(D172,'LISTADOS LICENCIAS'!$A$3:$G$502,3,FALSE))," ")</f>
        <v/>
      </c>
      <c r="C172" s="29" t="str">
        <f>IF(D172&gt;0,(VLOOKUP(D172,'LISTADOS LICENCIAS'!$A$3:$H$502,8,FALSE))," ")</f>
        <v/>
      </c>
      <c r="D172" s="33" t="str">
        <f>IF('AUX3'!B166&gt;0,'AUX3'!B166,"")</f>
        <v/>
      </c>
      <c r="E172" s="40" t="str">
        <f>IF('SOLICITUD INSCRIPCIÓN'!F192="","",(VLOOKUP(D172,'SOLICITUD INSCRIPCIÓN'!E192:F391,2,FALSE)))</f>
        <v/>
      </c>
      <c r="F172" s="35" t="str">
        <f>IF(D172&gt;0,(VLOOKUP(D172,'LISTADOS LICENCIAS'!$A$3:$G$502,5,FALSE))," ")</f>
        <v/>
      </c>
      <c r="G172" s="364" t="str">
        <f>IF(D172&gt;0,(VLOOKUP(D172,'LISTADOS LICENCIAS'!$A$3:$F$502,6,FALSE))," ")</f>
        <v/>
      </c>
      <c r="H172" s="365"/>
      <c r="I172" s="34" t="str">
        <f>IF(D172&gt;0,(VLOOKUP(D172,'LISTADOS LICENCIAS'!$A$3:$G$502,7,FALSE))," ")</f>
        <v/>
      </c>
      <c r="J172" s="117">
        <f t="shared" si="4"/>
        <v>1</v>
      </c>
      <c r="K172" s="118" t="str">
        <f t="shared" si="5"/>
        <v/>
      </c>
    </row>
    <row r="173" spans="1:11" s="32" customFormat="1" ht="20.100000000000001" customHeight="1">
      <c r="A173" s="114">
        <v>166</v>
      </c>
      <c r="B173" s="182" t="str">
        <f>IF(D173&gt;0,(VLOOKUP(D173,'LISTADOS LICENCIAS'!$A$3:$G$502,3,FALSE))," ")</f>
        <v/>
      </c>
      <c r="C173" s="29" t="str">
        <f>IF(D173&gt;0,(VLOOKUP(D173,'LISTADOS LICENCIAS'!$A$3:$H$502,8,FALSE))," ")</f>
        <v/>
      </c>
      <c r="D173" s="33" t="str">
        <f>IF('AUX3'!B167&gt;0,'AUX3'!B167,"")</f>
        <v/>
      </c>
      <c r="E173" s="40" t="str">
        <f>IF('SOLICITUD INSCRIPCIÓN'!F193="","",(VLOOKUP(D173,'SOLICITUD INSCRIPCIÓN'!E193:F392,2,FALSE)))</f>
        <v/>
      </c>
      <c r="F173" s="35" t="str">
        <f>IF(D173&gt;0,(VLOOKUP(D173,'LISTADOS LICENCIAS'!$A$3:$G$502,5,FALSE))," ")</f>
        <v/>
      </c>
      <c r="G173" s="364" t="str">
        <f>IF(D173&gt;0,(VLOOKUP(D173,'LISTADOS LICENCIAS'!$A$3:$F$502,6,FALSE))," ")</f>
        <v/>
      </c>
      <c r="H173" s="365"/>
      <c r="I173" s="34" t="str">
        <f>IF(D173&gt;0,(VLOOKUP(D173,'LISTADOS LICENCIAS'!$A$3:$G$502,7,FALSE))," ")</f>
        <v/>
      </c>
      <c r="J173" s="117">
        <f t="shared" si="4"/>
        <v>1</v>
      </c>
      <c r="K173" s="118" t="str">
        <f t="shared" si="5"/>
        <v/>
      </c>
    </row>
    <row r="174" spans="1:11" s="32" customFormat="1" ht="20.100000000000001" customHeight="1">
      <c r="A174" s="114">
        <v>167</v>
      </c>
      <c r="B174" s="182" t="str">
        <f>IF(D174&gt;0,(VLOOKUP(D174,'LISTADOS LICENCIAS'!$A$3:$G$502,3,FALSE))," ")</f>
        <v/>
      </c>
      <c r="C174" s="29" t="str">
        <f>IF(D174&gt;0,(VLOOKUP(D174,'LISTADOS LICENCIAS'!$A$3:$H$502,8,FALSE))," ")</f>
        <v/>
      </c>
      <c r="D174" s="33" t="str">
        <f>IF('AUX3'!B168&gt;0,'AUX3'!B168,"")</f>
        <v/>
      </c>
      <c r="E174" s="40" t="str">
        <f>IF('SOLICITUD INSCRIPCIÓN'!F194="","",(VLOOKUP(D174,'SOLICITUD INSCRIPCIÓN'!E194:F393,2,FALSE)))</f>
        <v/>
      </c>
      <c r="F174" s="35" t="str">
        <f>IF(D174&gt;0,(VLOOKUP(D174,'LISTADOS LICENCIAS'!$A$3:$G$502,5,FALSE))," ")</f>
        <v/>
      </c>
      <c r="G174" s="364" t="str">
        <f>IF(D174&gt;0,(VLOOKUP(D174,'LISTADOS LICENCIAS'!$A$3:$F$502,6,FALSE))," ")</f>
        <v/>
      </c>
      <c r="H174" s="365"/>
      <c r="I174" s="34" t="str">
        <f>IF(D174&gt;0,(VLOOKUP(D174,'LISTADOS LICENCIAS'!$A$3:$G$502,7,FALSE))," ")</f>
        <v/>
      </c>
      <c r="J174" s="117">
        <f t="shared" si="4"/>
        <v>1</v>
      </c>
      <c r="K174" s="118" t="str">
        <f t="shared" si="5"/>
        <v/>
      </c>
    </row>
    <row r="175" spans="1:11" s="32" customFormat="1" ht="20.100000000000001" customHeight="1">
      <c r="A175" s="114">
        <v>168</v>
      </c>
      <c r="B175" s="182" t="str">
        <f>IF(D175&gt;0,(VLOOKUP(D175,'LISTADOS LICENCIAS'!$A$3:$G$502,3,FALSE))," ")</f>
        <v/>
      </c>
      <c r="C175" s="29" t="str">
        <f>IF(D175&gt;0,(VLOOKUP(D175,'LISTADOS LICENCIAS'!$A$3:$H$502,8,FALSE))," ")</f>
        <v/>
      </c>
      <c r="D175" s="33" t="str">
        <f>IF('AUX3'!B169&gt;0,'AUX3'!B169,"")</f>
        <v/>
      </c>
      <c r="E175" s="40" t="str">
        <f>IF('SOLICITUD INSCRIPCIÓN'!F195="","",(VLOOKUP(D175,'SOLICITUD INSCRIPCIÓN'!E195:F394,2,FALSE)))</f>
        <v/>
      </c>
      <c r="F175" s="35" t="str">
        <f>IF(D175&gt;0,(VLOOKUP(D175,'LISTADOS LICENCIAS'!$A$3:$G$502,5,FALSE))," ")</f>
        <v/>
      </c>
      <c r="G175" s="364" t="str">
        <f>IF(D175&gt;0,(VLOOKUP(D175,'LISTADOS LICENCIAS'!$A$3:$F$502,6,FALSE))," ")</f>
        <v/>
      </c>
      <c r="H175" s="365"/>
      <c r="I175" s="34" t="str">
        <f>IF(D175&gt;0,(VLOOKUP(D175,'LISTADOS LICENCIAS'!$A$3:$G$502,7,FALSE))," ")</f>
        <v/>
      </c>
      <c r="J175" s="117">
        <f t="shared" si="4"/>
        <v>1</v>
      </c>
      <c r="K175" s="118" t="str">
        <f t="shared" si="5"/>
        <v/>
      </c>
    </row>
    <row r="176" spans="1:11" s="32" customFormat="1" ht="20.100000000000001" customHeight="1">
      <c r="A176" s="114">
        <v>169</v>
      </c>
      <c r="B176" s="182" t="str">
        <f>IF(D176&gt;0,(VLOOKUP(D176,'LISTADOS LICENCIAS'!$A$3:$G$502,3,FALSE))," ")</f>
        <v/>
      </c>
      <c r="C176" s="29" t="str">
        <f>IF(D176&gt;0,(VLOOKUP(D176,'LISTADOS LICENCIAS'!$A$3:$H$502,8,FALSE))," ")</f>
        <v/>
      </c>
      <c r="D176" s="33" t="str">
        <f>IF('AUX3'!B170&gt;0,'AUX3'!B170,"")</f>
        <v/>
      </c>
      <c r="E176" s="40" t="str">
        <f>IF('SOLICITUD INSCRIPCIÓN'!F196="","",(VLOOKUP(D176,'SOLICITUD INSCRIPCIÓN'!E196:F395,2,FALSE)))</f>
        <v/>
      </c>
      <c r="F176" s="35" t="str">
        <f>IF(D176&gt;0,(VLOOKUP(D176,'LISTADOS LICENCIAS'!$A$3:$G$502,5,FALSE))," ")</f>
        <v/>
      </c>
      <c r="G176" s="364" t="str">
        <f>IF(D176&gt;0,(VLOOKUP(D176,'LISTADOS LICENCIAS'!$A$3:$F$502,6,FALSE))," ")</f>
        <v/>
      </c>
      <c r="H176" s="365"/>
      <c r="I176" s="34" t="str">
        <f>IF(D176&gt;0,(VLOOKUP(D176,'LISTADOS LICENCIAS'!$A$3:$G$502,7,FALSE))," ")</f>
        <v/>
      </c>
      <c r="J176" s="117">
        <f t="shared" si="4"/>
        <v>1</v>
      </c>
      <c r="K176" s="118" t="str">
        <f t="shared" si="5"/>
        <v/>
      </c>
    </row>
    <row r="177" spans="1:11" s="32" customFormat="1" ht="20.100000000000001" customHeight="1">
      <c r="A177" s="114">
        <v>170</v>
      </c>
      <c r="B177" s="182" t="str">
        <f>IF(D177&gt;0,(VLOOKUP(D177,'LISTADOS LICENCIAS'!$A$3:$G$502,3,FALSE))," ")</f>
        <v/>
      </c>
      <c r="C177" s="29" t="str">
        <f>IF(D177&gt;0,(VLOOKUP(D177,'LISTADOS LICENCIAS'!$A$3:$H$502,8,FALSE))," ")</f>
        <v/>
      </c>
      <c r="D177" s="33" t="str">
        <f>IF('AUX3'!B171&gt;0,'AUX3'!B171,"")</f>
        <v/>
      </c>
      <c r="E177" s="40" t="str">
        <f>IF('SOLICITUD INSCRIPCIÓN'!F197="","",(VLOOKUP(D177,'SOLICITUD INSCRIPCIÓN'!E197:F396,2,FALSE)))</f>
        <v/>
      </c>
      <c r="F177" s="35" t="str">
        <f>IF(D177&gt;0,(VLOOKUP(D177,'LISTADOS LICENCIAS'!$A$3:$G$502,5,FALSE))," ")</f>
        <v/>
      </c>
      <c r="G177" s="364" t="str">
        <f>IF(D177&gt;0,(VLOOKUP(D177,'LISTADOS LICENCIAS'!$A$3:$F$502,6,FALSE))," ")</f>
        <v/>
      </c>
      <c r="H177" s="365"/>
      <c r="I177" s="34" t="str">
        <f>IF(D177&gt;0,(VLOOKUP(D177,'LISTADOS LICENCIAS'!$A$3:$G$502,7,FALSE))," ")</f>
        <v/>
      </c>
      <c r="J177" s="117">
        <f t="shared" si="4"/>
        <v>1</v>
      </c>
      <c r="K177" s="118" t="str">
        <f t="shared" si="5"/>
        <v/>
      </c>
    </row>
    <row r="178" spans="1:11" s="32" customFormat="1" ht="20.100000000000001" customHeight="1">
      <c r="A178" s="114">
        <v>171</v>
      </c>
      <c r="B178" s="182" t="str">
        <f>IF(D178&gt;0,(VLOOKUP(D178,'LISTADOS LICENCIAS'!$A$3:$G$502,3,FALSE))," ")</f>
        <v/>
      </c>
      <c r="C178" s="29" t="str">
        <f>IF(D178&gt;0,(VLOOKUP(D178,'LISTADOS LICENCIAS'!$A$3:$H$502,8,FALSE))," ")</f>
        <v/>
      </c>
      <c r="D178" s="33" t="str">
        <f>IF('AUX3'!B172&gt;0,'AUX3'!B172,"")</f>
        <v/>
      </c>
      <c r="E178" s="40" t="str">
        <f>IF('SOLICITUD INSCRIPCIÓN'!F198="","",(VLOOKUP(D178,'SOLICITUD INSCRIPCIÓN'!E198:F397,2,FALSE)))</f>
        <v/>
      </c>
      <c r="F178" s="35" t="str">
        <f>IF(D178&gt;0,(VLOOKUP(D178,'LISTADOS LICENCIAS'!$A$3:$G$502,5,FALSE))," ")</f>
        <v/>
      </c>
      <c r="G178" s="364" t="str">
        <f>IF(D178&gt;0,(VLOOKUP(D178,'LISTADOS LICENCIAS'!$A$3:$F$502,6,FALSE))," ")</f>
        <v/>
      </c>
      <c r="H178" s="365"/>
      <c r="I178" s="34" t="str">
        <f>IF(D178&gt;0,(VLOOKUP(D178,'LISTADOS LICENCIAS'!$A$3:$G$502,7,FALSE))," ")</f>
        <v/>
      </c>
      <c r="J178" s="117">
        <f t="shared" si="4"/>
        <v>1</v>
      </c>
      <c r="K178" s="118" t="str">
        <f t="shared" si="5"/>
        <v/>
      </c>
    </row>
    <row r="179" spans="1:11" s="32" customFormat="1" ht="20.100000000000001" customHeight="1">
      <c r="A179" s="114">
        <v>172</v>
      </c>
      <c r="B179" s="182" t="str">
        <f>IF(D179&gt;0,(VLOOKUP(D179,'LISTADOS LICENCIAS'!$A$3:$G$502,3,FALSE))," ")</f>
        <v/>
      </c>
      <c r="C179" s="29" t="str">
        <f>IF(D179&gt;0,(VLOOKUP(D179,'LISTADOS LICENCIAS'!$A$3:$H$502,8,FALSE))," ")</f>
        <v/>
      </c>
      <c r="D179" s="33" t="str">
        <f>IF('AUX3'!B173&gt;0,'AUX3'!B173,"")</f>
        <v/>
      </c>
      <c r="E179" s="40" t="str">
        <f>IF('SOLICITUD INSCRIPCIÓN'!F199="","",(VLOOKUP(D179,'SOLICITUD INSCRIPCIÓN'!E199:F398,2,FALSE)))</f>
        <v/>
      </c>
      <c r="F179" s="35" t="str">
        <f>IF(D179&gt;0,(VLOOKUP(D179,'LISTADOS LICENCIAS'!$A$3:$G$502,5,FALSE))," ")</f>
        <v/>
      </c>
      <c r="G179" s="364" t="str">
        <f>IF(D179&gt;0,(VLOOKUP(D179,'LISTADOS LICENCIAS'!$A$3:$F$502,6,FALSE))," ")</f>
        <v/>
      </c>
      <c r="H179" s="365"/>
      <c r="I179" s="34" t="str">
        <f>IF(D179&gt;0,(VLOOKUP(D179,'LISTADOS LICENCIAS'!$A$3:$G$502,7,FALSE))," ")</f>
        <v/>
      </c>
      <c r="J179" s="117">
        <f t="shared" si="4"/>
        <v>1</v>
      </c>
      <c r="K179" s="118" t="str">
        <f t="shared" si="5"/>
        <v/>
      </c>
    </row>
    <row r="180" spans="1:11" s="32" customFormat="1" ht="20.100000000000001" customHeight="1">
      <c r="A180" s="114">
        <v>173</v>
      </c>
      <c r="B180" s="182" t="str">
        <f>IF(D180&gt;0,(VLOOKUP(D180,'LISTADOS LICENCIAS'!$A$3:$G$502,3,FALSE))," ")</f>
        <v/>
      </c>
      <c r="C180" s="29" t="str">
        <f>IF(D180&gt;0,(VLOOKUP(D180,'LISTADOS LICENCIAS'!$A$3:$H$502,8,FALSE))," ")</f>
        <v/>
      </c>
      <c r="D180" s="33" t="str">
        <f>IF('AUX3'!B174&gt;0,'AUX3'!B174,"")</f>
        <v/>
      </c>
      <c r="E180" s="40" t="str">
        <f>IF('SOLICITUD INSCRIPCIÓN'!F200="","",(VLOOKUP(D180,'SOLICITUD INSCRIPCIÓN'!E200:F399,2,FALSE)))</f>
        <v/>
      </c>
      <c r="F180" s="35" t="str">
        <f>IF(D180&gt;0,(VLOOKUP(D180,'LISTADOS LICENCIAS'!$A$3:$G$502,5,FALSE))," ")</f>
        <v/>
      </c>
      <c r="G180" s="364" t="str">
        <f>IF(D180&gt;0,(VLOOKUP(D180,'LISTADOS LICENCIAS'!$A$3:$F$502,6,FALSE))," ")</f>
        <v/>
      </c>
      <c r="H180" s="365"/>
      <c r="I180" s="34" t="str">
        <f>IF(D180&gt;0,(VLOOKUP(D180,'LISTADOS LICENCIAS'!$A$3:$G$502,7,FALSE))," ")</f>
        <v/>
      </c>
      <c r="J180" s="117">
        <f t="shared" si="4"/>
        <v>1</v>
      </c>
      <c r="K180" s="118" t="str">
        <f t="shared" si="5"/>
        <v/>
      </c>
    </row>
    <row r="181" spans="1:11" s="32" customFormat="1" ht="20.100000000000001" customHeight="1">
      <c r="A181" s="114">
        <v>174</v>
      </c>
      <c r="B181" s="182" t="str">
        <f>IF(D181&gt;0,(VLOOKUP(D181,'LISTADOS LICENCIAS'!$A$3:$G$502,3,FALSE))," ")</f>
        <v/>
      </c>
      <c r="C181" s="29" t="str">
        <f>IF(D181&gt;0,(VLOOKUP(D181,'LISTADOS LICENCIAS'!$A$3:$H$502,8,FALSE))," ")</f>
        <v/>
      </c>
      <c r="D181" s="33" t="str">
        <f>IF('AUX3'!B175&gt;0,'AUX3'!B175,"")</f>
        <v/>
      </c>
      <c r="E181" s="40" t="str">
        <f>IF('SOLICITUD INSCRIPCIÓN'!F201="","",(VLOOKUP(D181,'SOLICITUD INSCRIPCIÓN'!E201:F400,2,FALSE)))</f>
        <v/>
      </c>
      <c r="F181" s="35" t="str">
        <f>IF(D181&gt;0,(VLOOKUP(D181,'LISTADOS LICENCIAS'!$A$3:$G$502,5,FALSE))," ")</f>
        <v/>
      </c>
      <c r="G181" s="364" t="str">
        <f>IF(D181&gt;0,(VLOOKUP(D181,'LISTADOS LICENCIAS'!$A$3:$F$502,6,FALSE))," ")</f>
        <v/>
      </c>
      <c r="H181" s="365"/>
      <c r="I181" s="34" t="str">
        <f>IF(D181&gt;0,(VLOOKUP(D181,'LISTADOS LICENCIAS'!$A$3:$G$502,7,FALSE))," ")</f>
        <v/>
      </c>
      <c r="J181" s="117">
        <f t="shared" si="4"/>
        <v>1</v>
      </c>
      <c r="K181" s="118" t="str">
        <f t="shared" si="5"/>
        <v/>
      </c>
    </row>
    <row r="182" spans="1:11" s="32" customFormat="1" ht="20.100000000000001" customHeight="1">
      <c r="A182" s="114">
        <v>175</v>
      </c>
      <c r="B182" s="182" t="str">
        <f>IF(D182&gt;0,(VLOOKUP(D182,'LISTADOS LICENCIAS'!$A$3:$G$502,3,FALSE))," ")</f>
        <v/>
      </c>
      <c r="C182" s="29" t="str">
        <f>IF(D182&gt;0,(VLOOKUP(D182,'LISTADOS LICENCIAS'!$A$3:$H$502,8,FALSE))," ")</f>
        <v/>
      </c>
      <c r="D182" s="33" t="str">
        <f>IF('AUX3'!B176&gt;0,'AUX3'!B176,"")</f>
        <v/>
      </c>
      <c r="E182" s="40" t="str">
        <f>IF('SOLICITUD INSCRIPCIÓN'!F202="","",(VLOOKUP(D182,'SOLICITUD INSCRIPCIÓN'!E202:F401,2,FALSE)))</f>
        <v/>
      </c>
      <c r="F182" s="35" t="str">
        <f>IF(D182&gt;0,(VLOOKUP(D182,'LISTADOS LICENCIAS'!$A$3:$G$502,5,FALSE))," ")</f>
        <v/>
      </c>
      <c r="G182" s="364" t="str">
        <f>IF(D182&gt;0,(VLOOKUP(D182,'LISTADOS LICENCIAS'!$A$3:$F$502,6,FALSE))," ")</f>
        <v/>
      </c>
      <c r="H182" s="365"/>
      <c r="I182" s="34" t="str">
        <f>IF(D182&gt;0,(VLOOKUP(D182,'LISTADOS LICENCIAS'!$A$3:$G$502,7,FALSE))," ")</f>
        <v/>
      </c>
      <c r="J182" s="117">
        <f t="shared" si="4"/>
        <v>1</v>
      </c>
      <c r="K182" s="118" t="str">
        <f t="shared" si="5"/>
        <v/>
      </c>
    </row>
    <row r="183" spans="1:11" s="32" customFormat="1" ht="20.100000000000001" customHeight="1">
      <c r="A183" s="114">
        <v>176</v>
      </c>
      <c r="B183" s="182" t="str">
        <f>IF(D183&gt;0,(VLOOKUP(D183,'LISTADOS LICENCIAS'!$A$3:$G$502,3,FALSE))," ")</f>
        <v/>
      </c>
      <c r="C183" s="29" t="str">
        <f>IF(D183&gt;0,(VLOOKUP(D183,'LISTADOS LICENCIAS'!$A$3:$H$502,8,FALSE))," ")</f>
        <v/>
      </c>
      <c r="D183" s="33" t="str">
        <f>IF('AUX3'!B177&gt;0,'AUX3'!B177,"")</f>
        <v/>
      </c>
      <c r="E183" s="40" t="str">
        <f>IF('SOLICITUD INSCRIPCIÓN'!F203="","",(VLOOKUP(D183,'SOLICITUD INSCRIPCIÓN'!E203:F402,2,FALSE)))</f>
        <v/>
      </c>
      <c r="F183" s="35" t="str">
        <f>IF(D183&gt;0,(VLOOKUP(D183,'LISTADOS LICENCIAS'!$A$3:$G$502,5,FALSE))," ")</f>
        <v/>
      </c>
      <c r="G183" s="364" t="str">
        <f>IF(D183&gt;0,(VLOOKUP(D183,'LISTADOS LICENCIAS'!$A$3:$F$502,6,FALSE))," ")</f>
        <v/>
      </c>
      <c r="H183" s="365"/>
      <c r="I183" s="34" t="str">
        <f>IF(D183&gt;0,(VLOOKUP(D183,'LISTADOS LICENCIAS'!$A$3:$G$502,7,FALSE))," ")</f>
        <v/>
      </c>
      <c r="J183" s="117">
        <f t="shared" si="4"/>
        <v>1</v>
      </c>
      <c r="K183" s="118" t="str">
        <f t="shared" si="5"/>
        <v/>
      </c>
    </row>
    <row r="184" spans="1:11" s="32" customFormat="1" ht="20.100000000000001" customHeight="1">
      <c r="A184" s="114">
        <v>177</v>
      </c>
      <c r="B184" s="182" t="str">
        <f>IF(D184&gt;0,(VLOOKUP(D184,'LISTADOS LICENCIAS'!$A$3:$G$502,3,FALSE))," ")</f>
        <v/>
      </c>
      <c r="C184" s="29" t="str">
        <f>IF(D184&gt;0,(VLOOKUP(D184,'LISTADOS LICENCIAS'!$A$3:$H$502,8,FALSE))," ")</f>
        <v/>
      </c>
      <c r="D184" s="33" t="str">
        <f>IF('AUX3'!B178&gt;0,'AUX3'!B178,"")</f>
        <v/>
      </c>
      <c r="E184" s="40" t="str">
        <f>IF('SOLICITUD INSCRIPCIÓN'!F204="","",(VLOOKUP(D184,'SOLICITUD INSCRIPCIÓN'!E204:F403,2,FALSE)))</f>
        <v/>
      </c>
      <c r="F184" s="35" t="str">
        <f>IF(D184&gt;0,(VLOOKUP(D184,'LISTADOS LICENCIAS'!$A$3:$G$502,5,FALSE))," ")</f>
        <v/>
      </c>
      <c r="G184" s="364" t="str">
        <f>IF(D184&gt;0,(VLOOKUP(D184,'LISTADOS LICENCIAS'!$A$3:$F$502,6,FALSE))," ")</f>
        <v/>
      </c>
      <c r="H184" s="365"/>
      <c r="I184" s="34" t="str">
        <f>IF(D184&gt;0,(VLOOKUP(D184,'LISTADOS LICENCIAS'!$A$3:$G$502,7,FALSE))," ")</f>
        <v/>
      </c>
      <c r="J184" s="117">
        <f t="shared" si="4"/>
        <v>1</v>
      </c>
      <c r="K184" s="118" t="str">
        <f t="shared" si="5"/>
        <v/>
      </c>
    </row>
    <row r="185" spans="1:11" s="32" customFormat="1" ht="20.100000000000001" customHeight="1">
      <c r="A185" s="114">
        <v>178</v>
      </c>
      <c r="B185" s="182" t="str">
        <f>IF(D185&gt;0,(VLOOKUP(D185,'LISTADOS LICENCIAS'!$A$3:$G$502,3,FALSE))," ")</f>
        <v/>
      </c>
      <c r="C185" s="29" t="str">
        <f>IF(D185&gt;0,(VLOOKUP(D185,'LISTADOS LICENCIAS'!$A$3:$H$502,8,FALSE))," ")</f>
        <v/>
      </c>
      <c r="D185" s="33" t="str">
        <f>IF('AUX3'!B179&gt;0,'AUX3'!B179,"")</f>
        <v/>
      </c>
      <c r="E185" s="40" t="str">
        <f>IF('SOLICITUD INSCRIPCIÓN'!F205="","",(VLOOKUP(D185,'SOLICITUD INSCRIPCIÓN'!E205:F404,2,FALSE)))</f>
        <v/>
      </c>
      <c r="F185" s="35" t="str">
        <f>IF(D185&gt;0,(VLOOKUP(D185,'LISTADOS LICENCIAS'!$A$3:$G$502,5,FALSE))," ")</f>
        <v/>
      </c>
      <c r="G185" s="364" t="str">
        <f>IF(D185&gt;0,(VLOOKUP(D185,'LISTADOS LICENCIAS'!$A$3:$F$502,6,FALSE))," ")</f>
        <v/>
      </c>
      <c r="H185" s="365"/>
      <c r="I185" s="34" t="str">
        <f>IF(D185&gt;0,(VLOOKUP(D185,'LISTADOS LICENCIAS'!$A$3:$G$502,7,FALSE))," ")</f>
        <v/>
      </c>
      <c r="J185" s="117">
        <f t="shared" si="4"/>
        <v>1</v>
      </c>
      <c r="K185" s="118" t="str">
        <f t="shared" si="5"/>
        <v/>
      </c>
    </row>
    <row r="186" spans="1:11" s="32" customFormat="1" ht="20.100000000000001" customHeight="1">
      <c r="A186" s="114">
        <v>179</v>
      </c>
      <c r="B186" s="182" t="str">
        <f>IF(D186&gt;0,(VLOOKUP(D186,'LISTADOS LICENCIAS'!$A$3:$G$502,3,FALSE))," ")</f>
        <v/>
      </c>
      <c r="C186" s="29" t="str">
        <f>IF(D186&gt;0,(VLOOKUP(D186,'LISTADOS LICENCIAS'!$A$3:$H$502,8,FALSE))," ")</f>
        <v/>
      </c>
      <c r="D186" s="33" t="str">
        <f>IF('AUX3'!B180&gt;0,'AUX3'!B180,"")</f>
        <v/>
      </c>
      <c r="E186" s="40" t="str">
        <f>IF('SOLICITUD INSCRIPCIÓN'!F206="","",(VLOOKUP(D186,'SOLICITUD INSCRIPCIÓN'!E206:F405,2,FALSE)))</f>
        <v/>
      </c>
      <c r="F186" s="35" t="str">
        <f>IF(D186&gt;0,(VLOOKUP(D186,'LISTADOS LICENCIAS'!$A$3:$G$502,5,FALSE))," ")</f>
        <v/>
      </c>
      <c r="G186" s="364" t="str">
        <f>IF(D186&gt;0,(VLOOKUP(D186,'LISTADOS LICENCIAS'!$A$3:$F$502,6,FALSE))," ")</f>
        <v/>
      </c>
      <c r="H186" s="365"/>
      <c r="I186" s="34" t="str">
        <f>IF(D186&gt;0,(VLOOKUP(D186,'LISTADOS LICENCIAS'!$A$3:$G$502,7,FALSE))," ")</f>
        <v/>
      </c>
      <c r="J186" s="117">
        <f t="shared" si="4"/>
        <v>1</v>
      </c>
      <c r="K186" s="118" t="str">
        <f t="shared" si="5"/>
        <v/>
      </c>
    </row>
    <row r="187" spans="1:11" s="32" customFormat="1" ht="20.100000000000001" customHeight="1">
      <c r="A187" s="114">
        <v>180</v>
      </c>
      <c r="B187" s="182" t="str">
        <f>IF(D187&gt;0,(VLOOKUP(D187,'LISTADOS LICENCIAS'!$A$3:$G$502,3,FALSE))," ")</f>
        <v/>
      </c>
      <c r="C187" s="29" t="str">
        <f>IF(D187&gt;0,(VLOOKUP(D187,'LISTADOS LICENCIAS'!$A$3:$H$502,8,FALSE))," ")</f>
        <v/>
      </c>
      <c r="D187" s="33" t="str">
        <f>IF('AUX3'!B181&gt;0,'AUX3'!B181,"")</f>
        <v/>
      </c>
      <c r="E187" s="40" t="str">
        <f>IF('SOLICITUD INSCRIPCIÓN'!F207="","",(VLOOKUP(D187,'SOLICITUD INSCRIPCIÓN'!E207:F406,2,FALSE)))</f>
        <v/>
      </c>
      <c r="F187" s="35" t="str">
        <f>IF(D187&gt;0,(VLOOKUP(D187,'LISTADOS LICENCIAS'!$A$3:$G$502,5,FALSE))," ")</f>
        <v/>
      </c>
      <c r="G187" s="364" t="str">
        <f>IF(D187&gt;0,(VLOOKUP(D187,'LISTADOS LICENCIAS'!$A$3:$F$502,6,FALSE))," ")</f>
        <v/>
      </c>
      <c r="H187" s="365"/>
      <c r="I187" s="34" t="str">
        <f>IF(D187&gt;0,(VLOOKUP(D187,'LISTADOS LICENCIAS'!$A$3:$G$502,7,FALSE))," ")</f>
        <v/>
      </c>
      <c r="J187" s="117">
        <f t="shared" si="4"/>
        <v>1</v>
      </c>
      <c r="K187" s="118" t="str">
        <f t="shared" si="5"/>
        <v/>
      </c>
    </row>
    <row r="188" spans="1:11" s="32" customFormat="1" ht="20.100000000000001" customHeight="1">
      <c r="A188" s="114">
        <v>181</v>
      </c>
      <c r="B188" s="182" t="str">
        <f>IF(D188&gt;0,(VLOOKUP(D188,'LISTADOS LICENCIAS'!$A$3:$G$502,3,FALSE))," ")</f>
        <v/>
      </c>
      <c r="C188" s="29" t="str">
        <f>IF(D188&gt;0,(VLOOKUP(D188,'LISTADOS LICENCIAS'!$A$3:$H$502,8,FALSE))," ")</f>
        <v/>
      </c>
      <c r="D188" s="33" t="str">
        <f>IF('AUX3'!B182&gt;0,'AUX3'!B182,"")</f>
        <v/>
      </c>
      <c r="E188" s="40" t="str">
        <f>IF('SOLICITUD INSCRIPCIÓN'!F208="","",(VLOOKUP(D188,'SOLICITUD INSCRIPCIÓN'!E208:F407,2,FALSE)))</f>
        <v/>
      </c>
      <c r="F188" s="35" t="str">
        <f>IF(D188&gt;0,(VLOOKUP(D188,'LISTADOS LICENCIAS'!$A$3:$G$502,5,FALSE))," ")</f>
        <v/>
      </c>
      <c r="G188" s="364" t="str">
        <f>IF(D188&gt;0,(VLOOKUP(D188,'LISTADOS LICENCIAS'!$A$3:$F$502,6,FALSE))," ")</f>
        <v/>
      </c>
      <c r="H188" s="365"/>
      <c r="I188" s="34" t="str">
        <f>IF(D188&gt;0,(VLOOKUP(D188,'LISTADOS LICENCIAS'!$A$3:$G$502,7,FALSE))," ")</f>
        <v/>
      </c>
      <c r="J188" s="117">
        <f t="shared" si="4"/>
        <v>1</v>
      </c>
      <c r="K188" s="118" t="str">
        <f t="shared" si="5"/>
        <v/>
      </c>
    </row>
    <row r="189" spans="1:11" s="32" customFormat="1" ht="20.100000000000001" customHeight="1">
      <c r="A189" s="114">
        <v>182</v>
      </c>
      <c r="B189" s="182" t="str">
        <f>IF(D189&gt;0,(VLOOKUP(D189,'LISTADOS LICENCIAS'!$A$3:$G$502,3,FALSE))," ")</f>
        <v/>
      </c>
      <c r="C189" s="29" t="str">
        <f>IF(D189&gt;0,(VLOOKUP(D189,'LISTADOS LICENCIAS'!$A$3:$H$502,8,FALSE))," ")</f>
        <v/>
      </c>
      <c r="D189" s="33" t="str">
        <f>IF('AUX3'!B183&gt;0,'AUX3'!B183,"")</f>
        <v/>
      </c>
      <c r="E189" s="40" t="str">
        <f>IF('SOLICITUD INSCRIPCIÓN'!F209="","",(VLOOKUP(D189,'SOLICITUD INSCRIPCIÓN'!E209:F408,2,FALSE)))</f>
        <v/>
      </c>
      <c r="F189" s="35" t="str">
        <f>IF(D189&gt;0,(VLOOKUP(D189,'LISTADOS LICENCIAS'!$A$3:$G$502,5,FALSE))," ")</f>
        <v/>
      </c>
      <c r="G189" s="364" t="str">
        <f>IF(D189&gt;0,(VLOOKUP(D189,'LISTADOS LICENCIAS'!$A$3:$F$502,6,FALSE))," ")</f>
        <v/>
      </c>
      <c r="H189" s="365"/>
      <c r="I189" s="34" t="str">
        <f>IF(D189&gt;0,(VLOOKUP(D189,'LISTADOS LICENCIAS'!$A$3:$G$502,7,FALSE))," ")</f>
        <v/>
      </c>
      <c r="J189" s="117">
        <f t="shared" si="4"/>
        <v>1</v>
      </c>
      <c r="K189" s="118" t="str">
        <f t="shared" si="5"/>
        <v/>
      </c>
    </row>
    <row r="190" spans="1:11" s="32" customFormat="1" ht="20.100000000000001" customHeight="1">
      <c r="A190" s="114">
        <v>183</v>
      </c>
      <c r="B190" s="182" t="str">
        <f>IF(D190&gt;0,(VLOOKUP(D190,'LISTADOS LICENCIAS'!$A$3:$G$502,3,FALSE))," ")</f>
        <v/>
      </c>
      <c r="C190" s="29" t="str">
        <f>IF(D190&gt;0,(VLOOKUP(D190,'LISTADOS LICENCIAS'!$A$3:$H$502,8,FALSE))," ")</f>
        <v/>
      </c>
      <c r="D190" s="33" t="str">
        <f>IF('AUX3'!B184&gt;0,'AUX3'!B184,"")</f>
        <v/>
      </c>
      <c r="E190" s="40" t="str">
        <f>IF('SOLICITUD INSCRIPCIÓN'!F210="","",(VLOOKUP(D190,'SOLICITUD INSCRIPCIÓN'!E210:F409,2,FALSE)))</f>
        <v/>
      </c>
      <c r="F190" s="35" t="str">
        <f>IF(D190&gt;0,(VLOOKUP(D190,'LISTADOS LICENCIAS'!$A$3:$G$502,5,FALSE))," ")</f>
        <v/>
      </c>
      <c r="G190" s="364" t="str">
        <f>IF(D190&gt;0,(VLOOKUP(D190,'LISTADOS LICENCIAS'!$A$3:$F$502,6,FALSE))," ")</f>
        <v/>
      </c>
      <c r="H190" s="365"/>
      <c r="I190" s="34" t="str">
        <f>IF(D190&gt;0,(VLOOKUP(D190,'LISTADOS LICENCIAS'!$A$3:$G$502,7,FALSE))," ")</f>
        <v/>
      </c>
      <c r="J190" s="117">
        <f t="shared" si="4"/>
        <v>1</v>
      </c>
      <c r="K190" s="118" t="str">
        <f t="shared" si="5"/>
        <v/>
      </c>
    </row>
    <row r="191" spans="1:11" s="32" customFormat="1" ht="20.100000000000001" customHeight="1">
      <c r="A191" s="114">
        <v>184</v>
      </c>
      <c r="B191" s="182" t="str">
        <f>IF(D191&gt;0,(VLOOKUP(D191,'LISTADOS LICENCIAS'!$A$3:$G$502,3,FALSE))," ")</f>
        <v/>
      </c>
      <c r="C191" s="29" t="str">
        <f>IF(D191&gt;0,(VLOOKUP(D191,'LISTADOS LICENCIAS'!$A$3:$H$502,8,FALSE))," ")</f>
        <v/>
      </c>
      <c r="D191" s="33" t="str">
        <f>IF('AUX3'!B185&gt;0,'AUX3'!B185,"")</f>
        <v/>
      </c>
      <c r="E191" s="40" t="str">
        <f>IF('SOLICITUD INSCRIPCIÓN'!F211="","",(VLOOKUP(D191,'SOLICITUD INSCRIPCIÓN'!E211:F410,2,FALSE)))</f>
        <v/>
      </c>
      <c r="F191" s="35" t="str">
        <f>IF(D191&gt;0,(VLOOKUP(D191,'LISTADOS LICENCIAS'!$A$3:$G$502,5,FALSE))," ")</f>
        <v/>
      </c>
      <c r="G191" s="364" t="str">
        <f>IF(D191&gt;0,(VLOOKUP(D191,'LISTADOS LICENCIAS'!$A$3:$F$502,6,FALSE))," ")</f>
        <v/>
      </c>
      <c r="H191" s="365"/>
      <c r="I191" s="34" t="str">
        <f>IF(D191&gt;0,(VLOOKUP(D191,'LISTADOS LICENCIAS'!$A$3:$G$502,7,FALSE))," ")</f>
        <v/>
      </c>
      <c r="J191" s="117">
        <f t="shared" si="4"/>
        <v>1</v>
      </c>
      <c r="K191" s="118" t="str">
        <f t="shared" si="5"/>
        <v/>
      </c>
    </row>
    <row r="192" spans="1:11" s="32" customFormat="1" ht="20.100000000000001" customHeight="1">
      <c r="A192" s="114">
        <v>185</v>
      </c>
      <c r="B192" s="182" t="str">
        <f>IF(D192&gt;0,(VLOOKUP(D192,'LISTADOS LICENCIAS'!$A$3:$G$502,3,FALSE))," ")</f>
        <v/>
      </c>
      <c r="C192" s="29" t="str">
        <f>IF(D192&gt;0,(VLOOKUP(D192,'LISTADOS LICENCIAS'!$A$3:$H$502,8,FALSE))," ")</f>
        <v/>
      </c>
      <c r="D192" s="33" t="str">
        <f>IF('AUX3'!B186&gt;0,'AUX3'!B186,"")</f>
        <v/>
      </c>
      <c r="E192" s="40" t="str">
        <f>IF('SOLICITUD INSCRIPCIÓN'!F212="","",(VLOOKUP(D192,'SOLICITUD INSCRIPCIÓN'!E212:F411,2,FALSE)))</f>
        <v/>
      </c>
      <c r="F192" s="35" t="str">
        <f>IF(D192&gt;0,(VLOOKUP(D192,'LISTADOS LICENCIAS'!$A$3:$G$502,5,FALSE))," ")</f>
        <v/>
      </c>
      <c r="G192" s="364" t="str">
        <f>IF(D192&gt;0,(VLOOKUP(D192,'LISTADOS LICENCIAS'!$A$3:$F$502,6,FALSE))," ")</f>
        <v/>
      </c>
      <c r="H192" s="365"/>
      <c r="I192" s="34" t="str">
        <f>IF(D192&gt;0,(VLOOKUP(D192,'LISTADOS LICENCIAS'!$A$3:$G$502,7,FALSE))," ")</f>
        <v/>
      </c>
      <c r="J192" s="117">
        <f t="shared" si="4"/>
        <v>1</v>
      </c>
      <c r="K192" s="118" t="str">
        <f t="shared" si="5"/>
        <v/>
      </c>
    </row>
    <row r="193" spans="1:11" s="32" customFormat="1" ht="20.100000000000001" customHeight="1">
      <c r="A193" s="114">
        <v>186</v>
      </c>
      <c r="B193" s="182" t="str">
        <f>IF(D193&gt;0,(VLOOKUP(D193,'LISTADOS LICENCIAS'!$A$3:$G$502,3,FALSE))," ")</f>
        <v/>
      </c>
      <c r="C193" s="29" t="str">
        <f>IF(D193&gt;0,(VLOOKUP(D193,'LISTADOS LICENCIAS'!$A$3:$H$502,8,FALSE))," ")</f>
        <v/>
      </c>
      <c r="D193" s="33" t="str">
        <f>IF('AUX3'!B187&gt;0,'AUX3'!B187,"")</f>
        <v/>
      </c>
      <c r="E193" s="40" t="str">
        <f>IF('SOLICITUD INSCRIPCIÓN'!F213="","",(VLOOKUP(D193,'SOLICITUD INSCRIPCIÓN'!E213:F412,2,FALSE)))</f>
        <v/>
      </c>
      <c r="F193" s="35" t="str">
        <f>IF(D193&gt;0,(VLOOKUP(D193,'LISTADOS LICENCIAS'!$A$3:$G$502,5,FALSE))," ")</f>
        <v/>
      </c>
      <c r="G193" s="364" t="str">
        <f>IF(D193&gt;0,(VLOOKUP(D193,'LISTADOS LICENCIAS'!$A$3:$F$502,6,FALSE))," ")</f>
        <v/>
      </c>
      <c r="H193" s="365"/>
      <c r="I193" s="34" t="str">
        <f>IF(D193&gt;0,(VLOOKUP(D193,'LISTADOS LICENCIAS'!$A$3:$G$502,7,FALSE))," ")</f>
        <v/>
      </c>
      <c r="J193" s="117">
        <f t="shared" si="4"/>
        <v>1</v>
      </c>
      <c r="K193" s="118" t="str">
        <f t="shared" si="5"/>
        <v/>
      </c>
    </row>
    <row r="194" spans="1:11" s="32" customFormat="1" ht="20.100000000000001" customHeight="1">
      <c r="A194" s="114">
        <v>187</v>
      </c>
      <c r="B194" s="182" t="str">
        <f>IF(D194&gt;0,(VLOOKUP(D194,'LISTADOS LICENCIAS'!$A$3:$G$502,3,FALSE))," ")</f>
        <v/>
      </c>
      <c r="C194" s="29" t="str">
        <f>IF(D194&gt;0,(VLOOKUP(D194,'LISTADOS LICENCIAS'!$A$3:$H$502,8,FALSE))," ")</f>
        <v/>
      </c>
      <c r="D194" s="33" t="str">
        <f>IF('AUX3'!B188&gt;0,'AUX3'!B188,"")</f>
        <v/>
      </c>
      <c r="E194" s="40" t="str">
        <f>IF('SOLICITUD INSCRIPCIÓN'!F214="","",(VLOOKUP(D194,'SOLICITUD INSCRIPCIÓN'!E214:F413,2,FALSE)))</f>
        <v/>
      </c>
      <c r="F194" s="35" t="str">
        <f>IF(D194&gt;0,(VLOOKUP(D194,'LISTADOS LICENCIAS'!$A$3:$G$502,5,FALSE))," ")</f>
        <v/>
      </c>
      <c r="G194" s="364" t="str">
        <f>IF(D194&gt;0,(VLOOKUP(D194,'LISTADOS LICENCIAS'!$A$3:$F$502,6,FALSE))," ")</f>
        <v/>
      </c>
      <c r="H194" s="365"/>
      <c r="I194" s="34" t="str">
        <f>IF(D194&gt;0,(VLOOKUP(D194,'LISTADOS LICENCIAS'!$A$3:$G$502,7,FALSE))," ")</f>
        <v/>
      </c>
      <c r="J194" s="117">
        <f t="shared" si="4"/>
        <v>1</v>
      </c>
      <c r="K194" s="118" t="str">
        <f t="shared" si="5"/>
        <v/>
      </c>
    </row>
    <row r="195" spans="1:11" s="32" customFormat="1" ht="20.100000000000001" customHeight="1">
      <c r="A195" s="114">
        <v>188</v>
      </c>
      <c r="B195" s="182" t="str">
        <f>IF(D195&gt;0,(VLOOKUP(D195,'LISTADOS LICENCIAS'!$A$3:$G$502,3,FALSE))," ")</f>
        <v/>
      </c>
      <c r="C195" s="29" t="str">
        <f>IF(D195&gt;0,(VLOOKUP(D195,'LISTADOS LICENCIAS'!$A$3:$H$502,8,FALSE))," ")</f>
        <v/>
      </c>
      <c r="D195" s="33" t="str">
        <f>IF('AUX3'!B189&gt;0,'AUX3'!B189,"")</f>
        <v/>
      </c>
      <c r="E195" s="40" t="str">
        <f>IF('SOLICITUD INSCRIPCIÓN'!F215="","",(VLOOKUP(D195,'SOLICITUD INSCRIPCIÓN'!E215:F414,2,FALSE)))</f>
        <v/>
      </c>
      <c r="F195" s="35" t="str">
        <f>IF(D195&gt;0,(VLOOKUP(D195,'LISTADOS LICENCIAS'!$A$3:$G$502,5,FALSE))," ")</f>
        <v/>
      </c>
      <c r="G195" s="364" t="str">
        <f>IF(D195&gt;0,(VLOOKUP(D195,'LISTADOS LICENCIAS'!$A$3:$F$502,6,FALSE))," ")</f>
        <v/>
      </c>
      <c r="H195" s="365"/>
      <c r="I195" s="34" t="str">
        <f>IF(D195&gt;0,(VLOOKUP(D195,'LISTADOS LICENCIAS'!$A$3:$G$502,7,FALSE))," ")</f>
        <v/>
      </c>
      <c r="J195" s="117">
        <f t="shared" si="4"/>
        <v>1</v>
      </c>
      <c r="K195" s="118" t="str">
        <f t="shared" si="5"/>
        <v/>
      </c>
    </row>
    <row r="196" spans="1:11" s="32" customFormat="1" ht="20.100000000000001" customHeight="1">
      <c r="A196" s="114">
        <v>189</v>
      </c>
      <c r="B196" s="182" t="str">
        <f>IF(D196&gt;0,(VLOOKUP(D196,'LISTADOS LICENCIAS'!$A$3:$G$502,3,FALSE))," ")</f>
        <v/>
      </c>
      <c r="C196" s="29" t="str">
        <f>IF(D196&gt;0,(VLOOKUP(D196,'LISTADOS LICENCIAS'!$A$3:$H$502,8,FALSE))," ")</f>
        <v/>
      </c>
      <c r="D196" s="33" t="str">
        <f>IF('AUX3'!B190&gt;0,'AUX3'!B190,"")</f>
        <v/>
      </c>
      <c r="E196" s="40" t="str">
        <f>IF('SOLICITUD INSCRIPCIÓN'!F216="","",(VLOOKUP(D196,'SOLICITUD INSCRIPCIÓN'!E216:F415,2,FALSE)))</f>
        <v/>
      </c>
      <c r="F196" s="35" t="str">
        <f>IF(D196&gt;0,(VLOOKUP(D196,'LISTADOS LICENCIAS'!$A$3:$G$502,5,FALSE))," ")</f>
        <v/>
      </c>
      <c r="G196" s="364" t="str">
        <f>IF(D196&gt;0,(VLOOKUP(D196,'LISTADOS LICENCIAS'!$A$3:$F$502,6,FALSE))," ")</f>
        <v/>
      </c>
      <c r="H196" s="365"/>
      <c r="I196" s="34" t="str">
        <f>IF(D196&gt;0,(VLOOKUP(D196,'LISTADOS LICENCIAS'!$A$3:$G$502,7,FALSE))," ")</f>
        <v/>
      </c>
      <c r="J196" s="117">
        <f t="shared" si="4"/>
        <v>1</v>
      </c>
      <c r="K196" s="118" t="str">
        <f t="shared" si="5"/>
        <v/>
      </c>
    </row>
    <row r="197" spans="1:11" s="32" customFormat="1" ht="20.100000000000001" customHeight="1">
      <c r="A197" s="114">
        <v>190</v>
      </c>
      <c r="B197" s="182" t="str">
        <f>IF(D197&gt;0,(VLOOKUP(D197,'LISTADOS LICENCIAS'!$A$3:$G$502,3,FALSE))," ")</f>
        <v/>
      </c>
      <c r="C197" s="29" t="str">
        <f>IF(D197&gt;0,(VLOOKUP(D197,'LISTADOS LICENCIAS'!$A$3:$H$502,8,FALSE))," ")</f>
        <v/>
      </c>
      <c r="D197" s="33" t="str">
        <f>IF('AUX3'!B191&gt;0,'AUX3'!B191,"")</f>
        <v/>
      </c>
      <c r="E197" s="40" t="str">
        <f>IF('SOLICITUD INSCRIPCIÓN'!F217="","",(VLOOKUP(D197,'SOLICITUD INSCRIPCIÓN'!E217:F416,2,FALSE)))</f>
        <v/>
      </c>
      <c r="F197" s="35" t="str">
        <f>IF(D197&gt;0,(VLOOKUP(D197,'LISTADOS LICENCIAS'!$A$3:$G$502,5,FALSE))," ")</f>
        <v/>
      </c>
      <c r="G197" s="364" t="str">
        <f>IF(D197&gt;0,(VLOOKUP(D197,'LISTADOS LICENCIAS'!$A$3:$F$502,6,FALSE))," ")</f>
        <v/>
      </c>
      <c r="H197" s="365"/>
      <c r="I197" s="34" t="str">
        <f>IF(D197&gt;0,(VLOOKUP(D197,'LISTADOS LICENCIAS'!$A$3:$G$502,7,FALSE))," ")</f>
        <v/>
      </c>
      <c r="J197" s="117">
        <f t="shared" si="4"/>
        <v>1</v>
      </c>
      <c r="K197" s="118" t="str">
        <f t="shared" si="5"/>
        <v/>
      </c>
    </row>
    <row r="198" spans="1:11" s="32" customFormat="1" ht="20.100000000000001" customHeight="1">
      <c r="A198" s="114">
        <v>191</v>
      </c>
      <c r="B198" s="182" t="str">
        <f>IF(D198&gt;0,(VLOOKUP(D198,'LISTADOS LICENCIAS'!$A$3:$G$502,3,FALSE))," ")</f>
        <v/>
      </c>
      <c r="C198" s="29" t="str">
        <f>IF(D198&gt;0,(VLOOKUP(D198,'LISTADOS LICENCIAS'!$A$3:$H$502,8,FALSE))," ")</f>
        <v/>
      </c>
      <c r="D198" s="33" t="str">
        <f>IF('AUX3'!B192&gt;0,'AUX3'!B192,"")</f>
        <v/>
      </c>
      <c r="E198" s="40" t="str">
        <f>IF('SOLICITUD INSCRIPCIÓN'!F218="","",(VLOOKUP(D198,'SOLICITUD INSCRIPCIÓN'!E218:F417,2,FALSE)))</f>
        <v/>
      </c>
      <c r="F198" s="35" t="str">
        <f>IF(D198&gt;0,(VLOOKUP(D198,'LISTADOS LICENCIAS'!$A$3:$G$502,5,FALSE))," ")</f>
        <v/>
      </c>
      <c r="G198" s="364" t="str">
        <f>IF(D198&gt;0,(VLOOKUP(D198,'LISTADOS LICENCIAS'!$A$3:$F$502,6,FALSE))," ")</f>
        <v/>
      </c>
      <c r="H198" s="365"/>
      <c r="I198" s="34" t="str">
        <f>IF(D198&gt;0,(VLOOKUP(D198,'LISTADOS LICENCIAS'!$A$3:$G$502,7,FALSE))," ")</f>
        <v/>
      </c>
      <c r="J198" s="117">
        <f t="shared" si="4"/>
        <v>1</v>
      </c>
      <c r="K198" s="118" t="str">
        <f t="shared" si="5"/>
        <v/>
      </c>
    </row>
    <row r="199" spans="1:11" s="32" customFormat="1" ht="20.100000000000001" customHeight="1">
      <c r="A199" s="114">
        <v>192</v>
      </c>
      <c r="B199" s="182" t="str">
        <f>IF(D199&gt;0,(VLOOKUP(D199,'LISTADOS LICENCIAS'!$A$3:$G$502,3,FALSE))," ")</f>
        <v/>
      </c>
      <c r="C199" s="29" t="str">
        <f>IF(D199&gt;0,(VLOOKUP(D199,'LISTADOS LICENCIAS'!$A$3:$H$502,8,FALSE))," ")</f>
        <v/>
      </c>
      <c r="D199" s="33" t="str">
        <f>IF('AUX3'!B193&gt;0,'AUX3'!B193,"")</f>
        <v/>
      </c>
      <c r="E199" s="40" t="str">
        <f>IF('SOLICITUD INSCRIPCIÓN'!F219="","",(VLOOKUP(D199,'SOLICITUD INSCRIPCIÓN'!E219:F418,2,FALSE)))</f>
        <v/>
      </c>
      <c r="F199" s="35" t="str">
        <f>IF(D199&gt;0,(VLOOKUP(D199,'LISTADOS LICENCIAS'!$A$3:$G$502,5,FALSE))," ")</f>
        <v/>
      </c>
      <c r="G199" s="364" t="str">
        <f>IF(D199&gt;0,(VLOOKUP(D199,'LISTADOS LICENCIAS'!$A$3:$F$502,6,FALSE))," ")</f>
        <v/>
      </c>
      <c r="H199" s="365"/>
      <c r="I199" s="34" t="str">
        <f>IF(D199&gt;0,(VLOOKUP(D199,'LISTADOS LICENCIAS'!$A$3:$G$502,7,FALSE))," ")</f>
        <v/>
      </c>
      <c r="J199" s="117">
        <f t="shared" si="4"/>
        <v>1</v>
      </c>
      <c r="K199" s="118" t="str">
        <f t="shared" si="5"/>
        <v/>
      </c>
    </row>
    <row r="200" spans="1:11" s="32" customFormat="1" ht="20.100000000000001" customHeight="1">
      <c r="A200" s="114">
        <v>193</v>
      </c>
      <c r="B200" s="182" t="str">
        <f>IF(D200&gt;0,(VLOOKUP(D200,'LISTADOS LICENCIAS'!$A$3:$G$502,3,FALSE))," ")</f>
        <v/>
      </c>
      <c r="C200" s="29" t="str">
        <f>IF(D200&gt;0,(VLOOKUP(D200,'LISTADOS LICENCIAS'!$A$3:$H$502,8,FALSE))," ")</f>
        <v/>
      </c>
      <c r="D200" s="33" t="str">
        <f>IF('AUX3'!B194&gt;0,'AUX3'!B194,"")</f>
        <v/>
      </c>
      <c r="E200" s="40" t="str">
        <f>IF('SOLICITUD INSCRIPCIÓN'!F220="","",(VLOOKUP(D200,'SOLICITUD INSCRIPCIÓN'!E220:F419,2,FALSE)))</f>
        <v/>
      </c>
      <c r="F200" s="35" t="str">
        <f>IF(D200&gt;0,(VLOOKUP(D200,'LISTADOS LICENCIAS'!$A$3:$G$502,5,FALSE))," ")</f>
        <v/>
      </c>
      <c r="G200" s="364" t="str">
        <f>IF(D200&gt;0,(VLOOKUP(D200,'LISTADOS LICENCIAS'!$A$3:$F$502,6,FALSE))," ")</f>
        <v/>
      </c>
      <c r="H200" s="365"/>
      <c r="I200" s="34" t="str">
        <f>IF(D200&gt;0,(VLOOKUP(D200,'LISTADOS LICENCIAS'!$A$3:$G$502,7,FALSE))," ")</f>
        <v/>
      </c>
      <c r="J200" s="117">
        <f t="shared" si="4"/>
        <v>1</v>
      </c>
      <c r="K200" s="118" t="str">
        <f t="shared" si="5"/>
        <v/>
      </c>
    </row>
    <row r="201" spans="1:11" s="32" customFormat="1" ht="20.100000000000001" customHeight="1">
      <c r="A201" s="114">
        <v>194</v>
      </c>
      <c r="B201" s="182" t="str">
        <f>IF(D201&gt;0,(VLOOKUP(D201,'LISTADOS LICENCIAS'!$A$3:$G$502,3,FALSE))," ")</f>
        <v/>
      </c>
      <c r="C201" s="29" t="str">
        <f>IF(D201&gt;0,(VLOOKUP(D201,'LISTADOS LICENCIAS'!$A$3:$H$502,8,FALSE))," ")</f>
        <v/>
      </c>
      <c r="D201" s="33" t="str">
        <f>IF('AUX3'!B195&gt;0,'AUX3'!B195,"")</f>
        <v/>
      </c>
      <c r="E201" s="40" t="str">
        <f>IF('SOLICITUD INSCRIPCIÓN'!F221="","",(VLOOKUP(D201,'SOLICITUD INSCRIPCIÓN'!E221:F420,2,FALSE)))</f>
        <v/>
      </c>
      <c r="F201" s="35" t="str">
        <f>IF(D201&gt;0,(VLOOKUP(D201,'LISTADOS LICENCIAS'!$A$3:$G$502,5,FALSE))," ")</f>
        <v/>
      </c>
      <c r="G201" s="364" t="str">
        <f>IF(D201&gt;0,(VLOOKUP(D201,'LISTADOS LICENCIAS'!$A$3:$F$502,6,FALSE))," ")</f>
        <v/>
      </c>
      <c r="H201" s="365"/>
      <c r="I201" s="34" t="str">
        <f>IF(D201&gt;0,(VLOOKUP(D201,'LISTADOS LICENCIAS'!$A$3:$G$502,7,FALSE))," ")</f>
        <v/>
      </c>
      <c r="J201" s="117">
        <f t="shared" ref="J201:J207" si="6">IF(E201="R",0,1)</f>
        <v>1</v>
      </c>
      <c r="K201" s="118" t="str">
        <f t="shared" ref="K201:K207" si="7">IF(J201=1,C201,"")</f>
        <v/>
      </c>
    </row>
    <row r="202" spans="1:11" s="32" customFormat="1" ht="20.100000000000001" customHeight="1">
      <c r="A202" s="114">
        <v>195</v>
      </c>
      <c r="B202" s="182" t="str">
        <f>IF(D202&gt;0,(VLOOKUP(D202,'LISTADOS LICENCIAS'!$A$3:$G$502,3,FALSE))," ")</f>
        <v/>
      </c>
      <c r="C202" s="29" t="str">
        <f>IF(D202&gt;0,(VLOOKUP(D202,'LISTADOS LICENCIAS'!$A$3:$H$502,8,FALSE))," ")</f>
        <v/>
      </c>
      <c r="D202" s="33" t="str">
        <f>IF('AUX3'!B196&gt;0,'AUX3'!B196,"")</f>
        <v/>
      </c>
      <c r="E202" s="40" t="str">
        <f>IF('SOLICITUD INSCRIPCIÓN'!F222="","",(VLOOKUP(D202,'SOLICITUD INSCRIPCIÓN'!E222:F421,2,FALSE)))</f>
        <v/>
      </c>
      <c r="F202" s="35" t="str">
        <f>IF(D202&gt;0,(VLOOKUP(D202,'LISTADOS LICENCIAS'!$A$3:$G$502,5,FALSE))," ")</f>
        <v/>
      </c>
      <c r="G202" s="364" t="str">
        <f>IF(D202&gt;0,(VLOOKUP(D202,'LISTADOS LICENCIAS'!$A$3:$F$502,6,FALSE))," ")</f>
        <v/>
      </c>
      <c r="H202" s="365"/>
      <c r="I202" s="34" t="str">
        <f>IF(D202&gt;0,(VLOOKUP(D202,'LISTADOS LICENCIAS'!$A$3:$G$502,7,FALSE))," ")</f>
        <v/>
      </c>
      <c r="J202" s="117">
        <f t="shared" si="6"/>
        <v>1</v>
      </c>
      <c r="K202" s="118" t="str">
        <f t="shared" si="7"/>
        <v/>
      </c>
    </row>
    <row r="203" spans="1:11" s="32" customFormat="1" ht="20.100000000000001" customHeight="1">
      <c r="A203" s="114">
        <v>196</v>
      </c>
      <c r="B203" s="182" t="str">
        <f>IF(D203&gt;0,(VLOOKUP(D203,'LISTADOS LICENCIAS'!$A$3:$G$502,3,FALSE))," ")</f>
        <v/>
      </c>
      <c r="C203" s="29" t="str">
        <f>IF(D203&gt;0,(VLOOKUP(D203,'LISTADOS LICENCIAS'!$A$3:$H$502,8,FALSE))," ")</f>
        <v/>
      </c>
      <c r="D203" s="33" t="str">
        <f>IF('AUX3'!B197&gt;0,'AUX3'!B197,"")</f>
        <v/>
      </c>
      <c r="E203" s="40" t="str">
        <f>IF('SOLICITUD INSCRIPCIÓN'!F223="","",(VLOOKUP(D203,'SOLICITUD INSCRIPCIÓN'!E223:F422,2,FALSE)))</f>
        <v/>
      </c>
      <c r="F203" s="35" t="str">
        <f>IF(D203&gt;0,(VLOOKUP(D203,'LISTADOS LICENCIAS'!$A$3:$G$502,5,FALSE))," ")</f>
        <v/>
      </c>
      <c r="G203" s="364" t="str">
        <f>IF(D203&gt;0,(VLOOKUP(D203,'LISTADOS LICENCIAS'!$A$3:$F$502,6,FALSE))," ")</f>
        <v/>
      </c>
      <c r="H203" s="365"/>
      <c r="I203" s="34" t="str">
        <f>IF(D203&gt;0,(VLOOKUP(D203,'LISTADOS LICENCIAS'!$A$3:$G$502,7,FALSE))," ")</f>
        <v/>
      </c>
      <c r="J203" s="117">
        <f t="shared" si="6"/>
        <v>1</v>
      </c>
      <c r="K203" s="118" t="str">
        <f t="shared" si="7"/>
        <v/>
      </c>
    </row>
    <row r="204" spans="1:11" s="32" customFormat="1" ht="20.100000000000001" customHeight="1">
      <c r="A204" s="114">
        <v>197</v>
      </c>
      <c r="B204" s="182" t="str">
        <f>IF(D204&gt;0,(VLOOKUP(D204,'LISTADOS LICENCIAS'!$A$3:$G$502,3,FALSE))," ")</f>
        <v/>
      </c>
      <c r="C204" s="29" t="str">
        <f>IF(D204&gt;0,(VLOOKUP(D204,'LISTADOS LICENCIAS'!$A$3:$H$502,8,FALSE))," ")</f>
        <v/>
      </c>
      <c r="D204" s="33" t="str">
        <f>IF('AUX3'!B198&gt;0,'AUX3'!B198,"")</f>
        <v/>
      </c>
      <c r="E204" s="40" t="str">
        <f>IF('SOLICITUD INSCRIPCIÓN'!F224="","",(VLOOKUP(D204,'SOLICITUD INSCRIPCIÓN'!E224:F423,2,FALSE)))</f>
        <v/>
      </c>
      <c r="F204" s="35" t="str">
        <f>IF(D204&gt;0,(VLOOKUP(D204,'LISTADOS LICENCIAS'!$A$3:$G$502,5,FALSE))," ")</f>
        <v/>
      </c>
      <c r="G204" s="364" t="str">
        <f>IF(D204&gt;0,(VLOOKUP(D204,'LISTADOS LICENCIAS'!$A$3:$F$502,6,FALSE))," ")</f>
        <v/>
      </c>
      <c r="H204" s="365"/>
      <c r="I204" s="34" t="str">
        <f>IF(D204&gt;0,(VLOOKUP(D204,'LISTADOS LICENCIAS'!$A$3:$G$502,7,FALSE))," ")</f>
        <v/>
      </c>
      <c r="J204" s="117">
        <f t="shared" si="6"/>
        <v>1</v>
      </c>
      <c r="K204" s="118" t="str">
        <f t="shared" si="7"/>
        <v/>
      </c>
    </row>
    <row r="205" spans="1:11" s="32" customFormat="1" ht="20.100000000000001" customHeight="1">
      <c r="A205" s="114">
        <v>198</v>
      </c>
      <c r="B205" s="182" t="str">
        <f>IF(D205&gt;0,(VLOOKUP(D205,'LISTADOS LICENCIAS'!$A$3:$G$502,3,FALSE))," ")</f>
        <v/>
      </c>
      <c r="C205" s="29" t="str">
        <f>IF(D205&gt;0,(VLOOKUP(D205,'LISTADOS LICENCIAS'!$A$3:$H$502,8,FALSE))," ")</f>
        <v/>
      </c>
      <c r="D205" s="33" t="str">
        <f>IF('AUX3'!B199&gt;0,'AUX3'!B199,"")</f>
        <v/>
      </c>
      <c r="E205" s="40" t="str">
        <f>IF('SOLICITUD INSCRIPCIÓN'!F225="","",(VLOOKUP(D205,'SOLICITUD INSCRIPCIÓN'!E225:F424,2,FALSE)))</f>
        <v/>
      </c>
      <c r="F205" s="35" t="str">
        <f>IF(D205&gt;0,(VLOOKUP(D205,'LISTADOS LICENCIAS'!$A$3:$G$502,5,FALSE))," ")</f>
        <v/>
      </c>
      <c r="G205" s="364" t="str">
        <f>IF(D205&gt;0,(VLOOKUP(D205,'LISTADOS LICENCIAS'!$A$3:$F$502,6,FALSE))," ")</f>
        <v/>
      </c>
      <c r="H205" s="365"/>
      <c r="I205" s="34" t="str">
        <f>IF(D205&gt;0,(VLOOKUP(D205,'LISTADOS LICENCIAS'!$A$3:$G$502,7,FALSE))," ")</f>
        <v/>
      </c>
      <c r="J205" s="117">
        <f t="shared" si="6"/>
        <v>1</v>
      </c>
      <c r="K205" s="118" t="str">
        <f t="shared" si="7"/>
        <v/>
      </c>
    </row>
    <row r="206" spans="1:11" s="32" customFormat="1" ht="20.100000000000001" customHeight="1">
      <c r="A206" s="114">
        <v>199</v>
      </c>
      <c r="B206" s="182" t="str">
        <f>IF(D206&gt;0,(VLOOKUP(D206,'LISTADOS LICENCIAS'!$A$3:$G$502,3,FALSE))," ")</f>
        <v/>
      </c>
      <c r="C206" s="29" t="str">
        <f>IF(D206&gt;0,(VLOOKUP(D206,'LISTADOS LICENCIAS'!$A$3:$H$502,8,FALSE))," ")</f>
        <v/>
      </c>
      <c r="D206" s="33" t="str">
        <f>IF('AUX3'!B200&gt;0,'AUX3'!B200,"")</f>
        <v/>
      </c>
      <c r="E206" s="40" t="str">
        <f>IF('SOLICITUD INSCRIPCIÓN'!F226="","",(VLOOKUP(D206,'SOLICITUD INSCRIPCIÓN'!E226:F425,2,FALSE)))</f>
        <v/>
      </c>
      <c r="F206" s="35" t="str">
        <f>IF(D206&gt;0,(VLOOKUP(D206,'LISTADOS LICENCIAS'!$A$3:$G$502,5,FALSE))," ")</f>
        <v/>
      </c>
      <c r="G206" s="364" t="str">
        <f>IF(D206&gt;0,(VLOOKUP(D206,'LISTADOS LICENCIAS'!$A$3:$F$502,6,FALSE))," ")</f>
        <v/>
      </c>
      <c r="H206" s="365"/>
      <c r="I206" s="34" t="str">
        <f>IF(D206&gt;0,(VLOOKUP(D206,'LISTADOS LICENCIAS'!$A$3:$G$502,7,FALSE))," ")</f>
        <v/>
      </c>
      <c r="J206" s="117">
        <f t="shared" si="6"/>
        <v>1</v>
      </c>
      <c r="K206" s="118" t="str">
        <f t="shared" si="7"/>
        <v/>
      </c>
    </row>
    <row r="207" spans="1:11" s="32" customFormat="1" ht="20.100000000000001" customHeight="1" thickBot="1">
      <c r="A207" s="115">
        <v>200</v>
      </c>
      <c r="B207" s="182" t="str">
        <f>IF(D207&gt;0,(VLOOKUP(D207,'LISTADOS LICENCIAS'!$A$3:$G$502,3,FALSE))," ")</f>
        <v/>
      </c>
      <c r="C207" s="29" t="str">
        <f>IF(D207&gt;0,(VLOOKUP(D207,'LISTADOS LICENCIAS'!$A$3:$H$502,8,FALSE))," ")</f>
        <v/>
      </c>
      <c r="D207" s="33" t="str">
        <f>IF('AUX3'!B201&gt;0,'AUX3'!B201,"")</f>
        <v/>
      </c>
      <c r="E207" s="40" t="str">
        <f>IF('SOLICITUD INSCRIPCIÓN'!F227="","",(VLOOKUP(D207,'SOLICITUD INSCRIPCIÓN'!E227:F426,2,FALSE)))</f>
        <v/>
      </c>
      <c r="F207" s="36" t="str">
        <f>IF(D207&gt;0,(VLOOKUP(D207,'LISTADOS LICENCIAS'!$A$3:$G$502,5,FALSE))," ")</f>
        <v/>
      </c>
      <c r="G207" s="364" t="str">
        <f>IF(D207&gt;0,(VLOOKUP(D207,'LISTADOS LICENCIAS'!$A$3:$F$502,6,FALSE))," ")</f>
        <v/>
      </c>
      <c r="H207" s="365"/>
      <c r="I207" s="34" t="str">
        <f>IF(D207&gt;0,(VLOOKUP(D207,'LISTADOS LICENCIAS'!$A$3:$G$502,7,FALSE))," ")</f>
        <v/>
      </c>
      <c r="J207" s="117">
        <f t="shared" si="6"/>
        <v>1</v>
      </c>
      <c r="K207" s="118" t="str">
        <f t="shared" si="7"/>
        <v/>
      </c>
    </row>
    <row r="208" spans="1:11" ht="16.5" thickTop="1">
      <c r="B208" s="401" t="s">
        <v>89</v>
      </c>
      <c r="C208" s="402"/>
      <c r="D208" s="37">
        <f>'SOLICITUD INSCRIPCIÓN'!B15</f>
        <v>0</v>
      </c>
      <c r="E208" s="37"/>
      <c r="F208" s="37" t="str">
        <f>IF(D208&gt;0,(VLOOKUP(D208,'LISTADOS LICENCIAS'!$A$3:$G$502,5,FALSE))," ")</f>
        <v xml:space="preserve"> </v>
      </c>
      <c r="G208" s="38" t="s">
        <v>90</v>
      </c>
      <c r="H208" s="379" t="str">
        <f>IF(D208&gt;0,(VLOOKUP(D208,'LISTADOS LICENCIAS'!$A$3:$F$502,6,FALSE))," ")</f>
        <v xml:space="preserve"> </v>
      </c>
      <c r="I208" s="380"/>
    </row>
    <row r="209" spans="2:9" ht="15.75">
      <c r="B209" s="403"/>
      <c r="C209" s="404"/>
      <c r="D209" s="30">
        <f>'SOLICITUD INSCRIPCIÓN'!B17</f>
        <v>0</v>
      </c>
      <c r="E209" s="30"/>
      <c r="F209" s="30" t="str">
        <f>IF(D209&gt;0,(VLOOKUP(D209,'LISTADOS LICENCIAS'!$A$3:$G$502,5,FALSE))," ")</f>
        <v xml:space="preserve"> </v>
      </c>
      <c r="G209" s="39" t="s">
        <v>90</v>
      </c>
      <c r="H209" s="377" t="str">
        <f>IF(D209&gt;0,(VLOOKUP(D209,'LISTADOS LICENCIAS'!$A$3:$F$502,6,FALSE))," ")</f>
        <v xml:space="preserve"> </v>
      </c>
      <c r="I209" s="378"/>
    </row>
    <row r="210" spans="2:9" ht="15.75">
      <c r="B210" s="403"/>
      <c r="C210" s="404"/>
      <c r="D210" s="30" t="e">
        <f>'SOLICITUD INSCRIPCIÓN'!#REF!</f>
        <v>#REF!</v>
      </c>
      <c r="E210" s="30"/>
      <c r="F210" s="30" t="e">
        <f>IF(D210&gt;0,(VLOOKUP(D210,'LISTADOS LICENCIAS'!$A$3:$G$502,5,FALSE))," ")</f>
        <v>#REF!</v>
      </c>
      <c r="G210" s="39" t="s">
        <v>90</v>
      </c>
      <c r="H210" s="377" t="e">
        <f>IF(D210&gt;0,(VLOOKUP(D210,'LISTADOS LICENCIAS'!$A$3:$F$502,6,FALSE))," ")</f>
        <v>#REF!</v>
      </c>
      <c r="I210" s="378"/>
    </row>
    <row r="211" spans="2:9" ht="16.5" thickBot="1">
      <c r="B211" s="403"/>
      <c r="C211" s="404"/>
      <c r="D211" s="40">
        <f>'SOLICITUD INSCRIPCIÓN'!B19</f>
        <v>0</v>
      </c>
      <c r="E211" s="40"/>
      <c r="F211" s="40" t="str">
        <f>IF(D211&gt;0,(VLOOKUP(D211,'LISTADOS LICENCIAS'!$A$3:$G$502,5,FALSE))," ")</f>
        <v xml:space="preserve"> </v>
      </c>
      <c r="G211" s="41" t="s">
        <v>90</v>
      </c>
      <c r="H211" s="375" t="str">
        <f>IF(D211&gt;0,(VLOOKUP(D211,'LISTADOS LICENCIAS'!$A$3:$F$502,6,FALSE))," ")</f>
        <v xml:space="preserve"> </v>
      </c>
      <c r="I211" s="376"/>
    </row>
    <row r="212" spans="2:9" ht="16.5" thickBot="1">
      <c r="B212" s="405" t="s">
        <v>91</v>
      </c>
      <c r="C212" s="406"/>
      <c r="D212" s="42">
        <f>'SOLICITUD INSCRIPCIÓN'!B12</f>
        <v>0</v>
      </c>
      <c r="E212" s="42"/>
      <c r="F212" s="42" t="str">
        <f>IF(D212&gt;0,(VLOOKUP(D212,'LISTADOS LICENCIAS'!$A$3:$G$502,5,FALSE))," ")</f>
        <v xml:space="preserve"> </v>
      </c>
      <c r="G212" s="43" t="s">
        <v>90</v>
      </c>
      <c r="H212" s="373" t="str">
        <f>IF(D212&gt;0,(VLOOKUP(D212,'LISTADOS LICENCIAS'!$A$3:$F$502,6,FALSE))," ")</f>
        <v xml:space="preserve"> </v>
      </c>
      <c r="I212" s="374"/>
    </row>
    <row r="213" spans="2:9" ht="26.25" customHeight="1" thickTop="1" thickBot="1">
      <c r="B213" s="44"/>
      <c r="C213" s="44"/>
      <c r="D213" s="44"/>
      <c r="E213" s="44"/>
      <c r="F213" s="45"/>
      <c r="G213" s="46" t="s">
        <v>92</v>
      </c>
      <c r="H213" s="371" t="str">
        <f>I2</f>
        <v>29 y 30 de septiembre de 2.018</v>
      </c>
      <c r="I213" s="372"/>
    </row>
    <row r="214" spans="2:9" ht="15" thickTop="1">
      <c r="F214" s="47"/>
    </row>
  </sheetData>
  <mergeCells count="219"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</mergeCells>
  <printOptions horizontalCentered="1"/>
  <pageMargins left="0.78740157480314965" right="0.19685039370078741" top="0.78740157480314965" bottom="0.39370078740157483" header="0" footer="0"/>
  <pageSetup paperSize="9" scale="72" orientation="portrait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INSCRIPCIÓN'!P28=1,'SOLICITUD INSCRIPCIÓN'!E28,0)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INSCRIPCIÓN'!P29=1,'SOLICITUD INSCRIPCIÓN'!E29,0)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INSCRIPCIÓN'!P30=1,'SOLICITUD INSCRIPCIÓN'!E30,0)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INSCRIPCIÓN'!P31=1,'SOLICITUD INSCRIPCIÓN'!E31,0)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INSCRIPCIÓN'!P32=1,'SOLICITUD INSCRIPCIÓN'!E32,0)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INSCRIPCIÓN'!P33=1,'SOLICITUD INSCRIPCIÓN'!E33,0)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INSCRIPCIÓN'!P34=1,'SOLICITUD INSCRIPCIÓN'!E34,0)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INSCRIPCIÓN'!P35=1,'SOLICITUD INSCRIPCIÓN'!E35,0)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INSCRIPCIÓN'!P36=1,'SOLICITUD INSCRIPCIÓN'!E36,0)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INSCRIPCIÓN'!P37=1,'SOLICITUD INSCRIPCIÓN'!E37,0)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INSCRIPCIÓN'!P38=1,'SOLICITUD INSCRIPCIÓN'!E38,0)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INSCRIPCIÓN'!P39=1,'SOLICITUD INSCRIPCIÓN'!E39,0)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INSCRIPCIÓN'!P40=1,'SOLICITUD INSCRIPCIÓN'!E40,0)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INSCRIPCIÓN'!P41=1,'SOLICITUD INSCRIPCIÓN'!E41,0)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INSCRIPCIÓN'!P42=1,'SOLICITUD INSCRIPCIÓN'!E42,0)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INSCRIPCIÓN'!P43=1,'SOLICITUD INSCRIPCIÓN'!E43,0)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INSCRIPCIÓN'!P44=1,'SOLICITUD INSCRIPCIÓN'!E44,0)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INSCRIPCIÓN'!P45=1,'SOLICITUD INSCRIPCIÓN'!E45,0)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INSCRIPCIÓN'!P46=1,'SOLICITUD INSCRIPCIÓN'!E46,0)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INSCRIPCIÓN'!P47=1,'SOLICITUD INSCRIPCIÓN'!E47,0)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INSCRIPCIÓN'!P48=1,'SOLICITUD INSCRIPCIÓN'!E48,0)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INSCRIPCIÓN'!P49=1,'SOLICITUD INSCRIPCIÓN'!E49,0)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INSCRIPCIÓN'!P50=1,'SOLICITUD INSCRIPCIÓN'!E50,0)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INSCRIPCIÓN'!P51=1,'SOLICITUD INSCRIPCIÓN'!E51,0)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INSCRIPCIÓN'!P52=1,'SOLICITUD INSCRIPCIÓN'!E52,0)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INSCRIPCIÓN'!P53=1,'SOLICITUD INSCRIPCIÓN'!E53,0)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INSCRIPCIÓN'!P54=1,'SOLICITUD INSCRIPCIÓN'!E54,0)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INSCRIPCIÓN'!P55=1,'SOLICITUD INSCRIPCIÓN'!E55,0)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INSCRIPCIÓN'!P56=1,'SOLICITUD INSCRIPCIÓN'!E56,0)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INSCRIPCIÓN'!P57=1,'SOLICITUD INSCRIPCIÓN'!E57,0)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INSCRIPCIÓN'!P58=1,'SOLICITUD INSCRIPCIÓN'!E58,0)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INSCRIPCIÓN'!P59=1,'SOLICITUD INSCRIPCIÓN'!E59,0)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INSCRIPCIÓN'!P60=1,'SOLICITUD INSCRIPCIÓN'!E60,0)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INSCRIPCIÓN'!P61=1,'SOLICITUD INSCRIPCIÓN'!E61,0)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INSCRIPCIÓN'!P62=1,'SOLICITUD INSCRIPCIÓN'!E62,0)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INSCRIPCIÓN'!P63=1,'SOLICITUD INSCRIPCIÓN'!E63,0)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INSCRIPCIÓN'!P64=1,'SOLICITUD INSCRIPCIÓN'!E64,0)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INSCRIPCIÓN'!P65=1,'SOLICITUD INSCRIPCIÓN'!E65,0)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INSCRIPCIÓN'!P66=1,'SOLICITUD INSCRIPCIÓN'!E66,0)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INSCRIPCIÓN'!P67=1,'SOLICITUD INSCRIPCIÓN'!E67,0)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INSCRIPCIÓN'!P68=1,'SOLICITUD INSCRIPCIÓN'!E68,0)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INSCRIPCIÓN'!P69=1,'SOLICITUD INSCRIPCIÓN'!E69,0)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INSCRIPCIÓN'!P70=1,'SOLICITUD INSCRIPCIÓN'!E70,0)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INSCRIPCIÓN'!P71=1,'SOLICITUD INSCRIPCIÓN'!E71,0)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INSCRIPCIÓN'!P72=1,'SOLICITUD INSCRIPCIÓN'!E72,0)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INSCRIPCIÓN'!P73=1,'SOLICITUD INSCRIPCIÓN'!E73,0)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INSCRIPCIÓN'!P74=1,'SOLICITUD INSCRIPCIÓN'!E74,0)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INSCRIPCIÓN'!P75=1,'SOLICITUD INSCRIPCIÓN'!E75,0)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INSCRIPCIÓN'!P76=1,'SOLICITUD INSCRIPCIÓN'!E76,0)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INSCRIPCIÓN'!P77=1,'SOLICITUD INSCRIPCIÓN'!E77,0)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INSCRIPCIÓN'!P78=1,'SOLICITUD INSCRIPCIÓN'!E78,0)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INSCRIPCIÓN'!P79=1,'SOLICITUD INSCRIPCIÓN'!E79,0)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INSCRIPCIÓN'!P80=1,'SOLICITUD INSCRIPCIÓN'!E80,0)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INSCRIPCIÓN'!P81=1,'SOLICITUD INSCRIPCIÓN'!E81,0)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INSCRIPCIÓN'!P82=1,'SOLICITUD INSCRIPCIÓN'!E82,0)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INSCRIPCIÓN'!P83=1,'SOLICITUD INSCRIPCIÓN'!E83,0)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INSCRIPCIÓN'!P84=1,'SOLICITUD INSCRIPCIÓN'!E84,0)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INSCRIPCIÓN'!P85=1,'SOLICITUD INSCRIPCIÓN'!E85,0)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INSCRIPCIÓN'!P86=1,'SOLICITUD INSCRIPCIÓN'!E86,0)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INSCRIPCIÓN'!P87=1,'SOLICITUD INSCRIPCIÓN'!E87,0)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INSCRIPCIÓN'!P88=1,'SOLICITUD INSCRIPCIÓN'!E88,0)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INSCRIPCIÓN'!P89=1,'SOLICITUD INSCRIPCIÓN'!E89,0)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INSCRIPCIÓN'!P90=1,'SOLICITUD INSCRIPCIÓN'!E90,0)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INSCRIPCIÓN'!P91=1,'SOLICITUD INSCRIPCIÓN'!E91,0)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INSCRIPCIÓN'!P92=1,'SOLICITUD INSCRIPCIÓN'!E92,0)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INSCRIPCIÓN'!P93=1,'SOLICITUD INSCRIPCIÓN'!E93,0)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INSCRIPCIÓN'!P94=1,'SOLICITUD INSCRIPCIÓN'!E94,0)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INSCRIPCIÓN'!P95=1,'SOLICITUD INSCRIPCIÓN'!E95,0)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INSCRIPCIÓN'!P96=1,'SOLICITUD INSCRIPCIÓN'!E96,0)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INSCRIPCIÓN'!P126=1,'SOLICITUD INSCRIPCIÓN'!E126,0)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>
        <f>IF('SOLICITUD INSCRIPCIÓN'!P127=1,'SOLICITUD INSCRIPCIÓN'!E127,0)</f>
        <v>0</v>
      </c>
      <c r="B75" s="1" t="str">
        <f>IF(A75&gt;0,(VLOOKUP(A75,'LISTADOS LICENCIAS'!#REF!,5,FALSE))," ")</f>
        <v xml:space="preserve"> </v>
      </c>
      <c r="C75" s="1" t="str">
        <f>IF($A75&gt;0,(VLOOKUP($A75,'LISTADOS LICENCIAS'!$A$3:$G$14,3,FALSE))," ")</f>
        <v xml:space="preserve"> </v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INSCRIPCIÓN'!P128=1,'SOLICITUD INSCRIPCIÓN'!E128,"")</f>
        <v/>
      </c>
      <c r="J76" t="e">
        <f>SUM(J1:J75)</f>
        <v>#REF!</v>
      </c>
    </row>
    <row r="77" spans="1:10">
      <c r="A77" t="str">
        <f>IF('SOLICITUD INSCRIPCIÓN'!P129=1,'SOLICITUD INSCRIPCIÓN'!E129,"")</f>
        <v/>
      </c>
    </row>
    <row r="78" spans="1:10">
      <c r="A78" t="str">
        <f>IF('SOLICITUD INSCRIPCIÓN'!P130=1,'SOLICITUD INSCRIPCIÓN'!E130,"")</f>
        <v/>
      </c>
    </row>
    <row r="79" spans="1:10">
      <c r="A79" t="str">
        <f>IF('SOLICITUD INSCRIPCIÓN'!P131=1,'SOLICITUD INSCRIPCIÓN'!E131,"")</f>
        <v/>
      </c>
    </row>
    <row r="80" spans="1:10">
      <c r="A80" t="str">
        <f>IF('SOLICITUD INSCRIPCIÓN'!P132=1,'SOLICITUD INSCRIPCIÓN'!E132,"")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>
        <f>'SOLICITUD INSCRIPCIÓN'!E28</f>
        <v>0</v>
      </c>
      <c r="B1" t="str">
        <f>IF($A1&gt;0,(VLOOKUP($A1,'LISTADOS LICENCIAS'!$A$3:$G$14,5,FALSE))," ")</f>
        <v xml:space="preserve"> </v>
      </c>
      <c r="C1" t="str">
        <f>IF($A1&gt;0,(VLOOKUP($A1,'LISTADOS LICENCIAS'!$A$3:$G$14,3,FALSE))," ")</f>
        <v xml:space="preserve"> </v>
      </c>
      <c r="D1" s="2" t="str">
        <f>IF($A1&gt;0,(VLOOKUP($A1,'LISTADOS LICENCIAS'!$A$3:$G$14,7,FALSE))," ")</f>
        <v xml:space="preserve"> </v>
      </c>
    </row>
    <row r="2" spans="1:4">
      <c r="A2">
        <f>'SOLICITUD INSCRIPCIÓN'!E29</f>
        <v>0</v>
      </c>
      <c r="B2" t="str">
        <f>IF($A2&gt;0,(VLOOKUP($A2,'LISTADOS LICENCIAS'!$A$3:$G$14,5,FALSE))," ")</f>
        <v xml:space="preserve"> </v>
      </c>
      <c r="C2" t="str">
        <f>IF($A2&gt;0,(VLOOKUP($A2,'LISTADOS LICENCIAS'!$A$3:$G$14,3,FALSE))," ")</f>
        <v xml:space="preserve"> </v>
      </c>
      <c r="D2" s="2" t="str">
        <f>IF($A2&gt;0,(VLOOKUP($A2,'LISTADOS LICENCIAS'!$A$3:$G$14,7,FALSE))," ")</f>
        <v xml:space="preserve"> </v>
      </c>
    </row>
    <row r="3" spans="1:4">
      <c r="A3">
        <f>'SOLICITUD INSCRIPCIÓN'!E30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INSCRIPCIÓN'!E31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INSCRIPCIÓN'!E32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INSCRIPCIÓN'!E33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INSCRIPCIÓN'!E34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INSCRIPCIÓN'!E35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INSCRIPCIÓN'!E36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INSCRIPCIÓN'!E37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INSCRIPCIÓN'!E38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INSCRIPCIÓN'!E39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INSCRIPCIÓN'!E40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INSCRIPCIÓN'!E41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INSCRIPCIÓN'!E42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>
        <f>'SOLICITUD INSCRIPCIÓN'!E43</f>
        <v>0</v>
      </c>
      <c r="B16" t="str">
        <f>IF($A16&gt;0,(VLOOKUP($A16,'LISTADOS LICENCIAS'!$A$3:$G$14,5,FALSE))," ")</f>
        <v xml:space="preserve"> </v>
      </c>
      <c r="C16" t="str">
        <f>IF($A16&gt;0,(VLOOKUP($A16,'LISTADOS LICENCIAS'!$A$3:$G$14,3,FALSE))," ")</f>
        <v xml:space="preserve"> </v>
      </c>
      <c r="D16" s="2" t="str">
        <f>IF($A16&gt;0,(VLOOKUP($A16,'LISTADOS LICENCIAS'!$A$3:$G$14,7,FALSE))," ")</f>
        <v xml:space="preserve"> </v>
      </c>
    </row>
    <row r="17" spans="1:4">
      <c r="A17">
        <f>'SOLICITUD INSCRIPCIÓN'!E44</f>
        <v>0</v>
      </c>
      <c r="B17" t="str">
        <f>IF($A17&gt;0,(VLOOKUP($A17,'LISTADOS LICENCIAS'!$A$3:$G$14,5,FALSE))," ")</f>
        <v xml:space="preserve"> </v>
      </c>
      <c r="C17" t="str">
        <f>IF($A17&gt;0,(VLOOKUP($A17,'LISTADOS LICENCIAS'!$A$3:$G$14,3,FALSE))," ")</f>
        <v xml:space="preserve"> </v>
      </c>
      <c r="D17" s="2" t="str">
        <f>IF($A17&gt;0,(VLOOKUP($A17,'LISTADOS LICENCIAS'!$A$3:$G$14,7,FALSE))," ")</f>
        <v xml:space="preserve"> </v>
      </c>
    </row>
    <row r="18" spans="1:4">
      <c r="A18">
        <f>'SOLICITUD INSCRIPCIÓN'!E45</f>
        <v>0</v>
      </c>
      <c r="B18" t="str">
        <f>IF($A18&gt;0,(VLOOKUP($A18,'LISTADOS LICENCIAS'!$A$3:$G$14,5,FALSE))," ")</f>
        <v xml:space="preserve"> </v>
      </c>
      <c r="C18" t="str">
        <f>IF($A18&gt;0,(VLOOKUP($A18,'LISTADOS LICENCIAS'!$A$3:$G$14,3,FALSE))," ")</f>
        <v xml:space="preserve"> </v>
      </c>
      <c r="D18" s="2" t="str">
        <f>IF($A18&gt;0,(VLOOKUP($A18,'LISTADOS LICENCIAS'!$A$3:$G$14,7,FALSE))," ")</f>
        <v xml:space="preserve"> </v>
      </c>
    </row>
    <row r="19" spans="1:4">
      <c r="A19">
        <f>'SOLICITUD INSCRIPCIÓN'!E46</f>
        <v>0</v>
      </c>
      <c r="B19" t="str">
        <f>IF($A19&gt;0,(VLOOKUP($A19,'LISTADOS LICENCIAS'!$A$3:$G$14,5,FALSE))," ")</f>
        <v xml:space="preserve"> </v>
      </c>
      <c r="C19" t="str">
        <f>IF($A19&gt;0,(VLOOKUP($A19,'LISTADOS LICENCIAS'!$A$3:$G$14,3,FALSE))," ")</f>
        <v xml:space="preserve"> </v>
      </c>
      <c r="D19" s="2" t="str">
        <f>IF($A19&gt;0,(VLOOKUP($A19,'LISTADOS LICENCIAS'!$A$3:$G$14,7,FALSE))," ")</f>
        <v xml:space="preserve"> </v>
      </c>
    </row>
    <row r="20" spans="1:4">
      <c r="A20">
        <f>'SOLICITUD INSCRIPCIÓN'!E47</f>
        <v>0</v>
      </c>
      <c r="B20" t="str">
        <f>IF($A20&gt;0,(VLOOKUP($A20,'LISTADOS LICENCIAS'!$A$3:$G$14,5,FALSE))," ")</f>
        <v xml:space="preserve"> </v>
      </c>
      <c r="C20" t="str">
        <f>IF($A20&gt;0,(VLOOKUP($A20,'LISTADOS LICENCIAS'!$A$3:$G$14,3,FALSE))," ")</f>
        <v xml:space="preserve"> </v>
      </c>
      <c r="D20" s="2" t="str">
        <f>IF($A20&gt;0,(VLOOKUP($A20,'LISTADOS LICENCIAS'!$A$3:$G$14,7,FALSE))," ")</f>
        <v xml:space="preserve"> </v>
      </c>
    </row>
    <row r="21" spans="1:4">
      <c r="A21">
        <f>'SOLICITUD INSCRIPCIÓN'!E48</f>
        <v>0</v>
      </c>
      <c r="B21" t="str">
        <f>IF($A21&gt;0,(VLOOKUP($A21,'LISTADOS LICENCIAS'!$A$3:$G$14,5,FALSE))," ")</f>
        <v xml:space="preserve"> </v>
      </c>
      <c r="C21" t="str">
        <f>IF($A21&gt;0,(VLOOKUP($A21,'LISTADOS LICENCIAS'!$A$3:$G$14,3,FALSE))," ")</f>
        <v xml:space="preserve"> </v>
      </c>
      <c r="D21" s="2" t="str">
        <f>IF($A21&gt;0,(VLOOKUP($A21,'LISTADOS LICENCIAS'!$A$3:$G$14,7,FALSE))," ")</f>
        <v xml:space="preserve"> </v>
      </c>
    </row>
    <row r="22" spans="1:4">
      <c r="A22">
        <f>'SOLICITUD INSCRIPCIÓN'!E49</f>
        <v>0</v>
      </c>
      <c r="B22" t="str">
        <f>IF($A22&gt;0,(VLOOKUP($A22,'LISTADOS LICENCIAS'!$A$3:$G$14,5,FALSE))," ")</f>
        <v xml:space="preserve"> </v>
      </c>
      <c r="C22" t="str">
        <f>IF($A22&gt;0,(VLOOKUP($A22,'LISTADOS LICENCIAS'!$A$3:$G$14,3,FALSE))," ")</f>
        <v xml:space="preserve"> </v>
      </c>
      <c r="D22" s="2" t="str">
        <f>IF($A22&gt;0,(VLOOKUP($A22,'LISTADOS LICENCIAS'!$A$3:$G$14,7,FALSE))," ")</f>
        <v xml:space="preserve"> </v>
      </c>
    </row>
    <row r="23" spans="1:4">
      <c r="A23">
        <f>'SOLICITUD INSCRIPCIÓN'!E50</f>
        <v>0</v>
      </c>
      <c r="B23" t="str">
        <f>IF($A23&gt;0,(VLOOKUP($A23,'LISTADOS LICENCIAS'!$A$3:$G$14,5,FALSE))," ")</f>
        <v xml:space="preserve"> </v>
      </c>
      <c r="C23" t="str">
        <f>IF($A23&gt;0,(VLOOKUP($A23,'LISTADOS LICENCIAS'!$A$3:$G$14,3,FALSE))," ")</f>
        <v xml:space="preserve"> </v>
      </c>
      <c r="D23" s="2" t="str">
        <f>IF($A23&gt;0,(VLOOKUP($A23,'LISTADOS LICENCIAS'!$A$3:$G$14,7,FALSE))," ")</f>
        <v xml:space="preserve"> </v>
      </c>
    </row>
    <row r="24" spans="1:4">
      <c r="A24">
        <f>'SOLICITUD INSCRIPCIÓN'!E51</f>
        <v>0</v>
      </c>
      <c r="B24" t="str">
        <f>IF($A24&gt;0,(VLOOKUP($A24,'LISTADOS LICENCIAS'!$A$3:$G$14,5,FALSE))," ")</f>
        <v xml:space="preserve"> </v>
      </c>
      <c r="C24" t="str">
        <f>IF($A24&gt;0,(VLOOKUP($A24,'LISTADOS LICENCIAS'!$A$3:$G$14,3,FALSE))," ")</f>
        <v xml:space="preserve"> </v>
      </c>
      <c r="D24" s="2" t="str">
        <f>IF($A24&gt;0,(VLOOKUP($A24,'LISTADOS LICENCIAS'!$A$3:$G$14,7,FALSE))," ")</f>
        <v xml:space="preserve"> </v>
      </c>
    </row>
    <row r="25" spans="1:4">
      <c r="A25">
        <f>'SOLICITUD INSCRIPCIÓN'!E52</f>
        <v>0</v>
      </c>
      <c r="B25" t="str">
        <f>IF($A25&gt;0,(VLOOKUP($A25,'LISTADOS LICENCIAS'!$A$3:$G$14,5,FALSE))," ")</f>
        <v xml:space="preserve"> </v>
      </c>
      <c r="C25" t="str">
        <f>IF($A25&gt;0,(VLOOKUP($A25,'LISTADOS LICENCIAS'!$A$3:$G$14,3,FALSE))," ")</f>
        <v xml:space="preserve"> </v>
      </c>
      <c r="D25" s="2" t="str">
        <f>IF($A25&gt;0,(VLOOKUP($A25,'LISTADOS LICENCIAS'!$A$3:$G$14,7,FALSE))," ")</f>
        <v xml:space="preserve"> </v>
      </c>
    </row>
    <row r="26" spans="1:4">
      <c r="A26">
        <f>'SOLICITUD INSCRIPCIÓN'!E53</f>
        <v>0</v>
      </c>
      <c r="B26" t="str">
        <f>IF($A26&gt;0,(VLOOKUP($A26,'LISTADOS LICENCIAS'!$A$3:$G$14,5,FALSE))," ")</f>
        <v xml:space="preserve"> </v>
      </c>
      <c r="C26" t="str">
        <f>IF($A26&gt;0,(VLOOKUP($A26,'LISTADOS LICENCIAS'!$A$3:$G$14,3,FALSE))," ")</f>
        <v xml:space="preserve"> </v>
      </c>
      <c r="D26" s="2" t="str">
        <f>IF($A26&gt;0,(VLOOKUP($A26,'LISTADOS LICENCIAS'!$A$3:$G$14,7,FALSE))," ")</f>
        <v xml:space="preserve"> </v>
      </c>
    </row>
    <row r="27" spans="1:4">
      <c r="A27">
        <f>'SOLICITUD INSCRIPCIÓN'!E54</f>
        <v>0</v>
      </c>
      <c r="B27" t="str">
        <f>IF($A27&gt;0,(VLOOKUP($A27,'LISTADOS LICENCIAS'!$A$3:$G$14,5,FALSE))," ")</f>
        <v xml:space="preserve"> </v>
      </c>
      <c r="C27" t="str">
        <f>IF($A27&gt;0,(VLOOKUP($A27,'LISTADOS LICENCIAS'!$A$3:$G$14,3,FALSE))," ")</f>
        <v xml:space="preserve"> </v>
      </c>
      <c r="D27" s="2" t="str">
        <f>IF($A27&gt;0,(VLOOKUP($A27,'LISTADOS LICENCIAS'!$A$3:$G$14,7,FALSE))," ")</f>
        <v xml:space="preserve"> </v>
      </c>
    </row>
    <row r="28" spans="1:4">
      <c r="A28">
        <f>'SOLICITUD INSCRIPCIÓN'!E55</f>
        <v>0</v>
      </c>
      <c r="B28" t="str">
        <f>IF($A28&gt;0,(VLOOKUP($A28,'LISTADOS LICENCIAS'!$A$3:$G$14,5,FALSE))," ")</f>
        <v xml:space="preserve"> </v>
      </c>
      <c r="C28" t="str">
        <f>IF($A28&gt;0,(VLOOKUP($A28,'LISTADOS LICENCIAS'!$A$3:$G$14,3,FALSE))," ")</f>
        <v xml:space="preserve"> </v>
      </c>
      <c r="D28" s="2" t="str">
        <f>IF($A28&gt;0,(VLOOKUP($A28,'LISTADOS LICENCIAS'!$A$3:$G$14,7,FALSE))," ")</f>
        <v xml:space="preserve"> </v>
      </c>
    </row>
    <row r="29" spans="1:4">
      <c r="A29">
        <f>'SOLICITUD INSCRIPCIÓN'!E56</f>
        <v>0</v>
      </c>
      <c r="B29" t="str">
        <f>IF($A29&gt;0,(VLOOKUP($A29,'LISTADOS LICENCIAS'!$A$3:$G$14,5,FALSE))," ")</f>
        <v xml:space="preserve"> </v>
      </c>
      <c r="C29" t="str">
        <f>IF($A29&gt;0,(VLOOKUP($A29,'LISTADOS LICENCIAS'!$A$3:$G$14,3,FALSE))," ")</f>
        <v xml:space="preserve"> </v>
      </c>
      <c r="D29" s="2" t="str">
        <f>IF($A29&gt;0,(VLOOKUP($A29,'LISTADOS LICENCIAS'!$A$3:$G$14,7,FALSE))," ")</f>
        <v xml:space="preserve"> </v>
      </c>
    </row>
    <row r="30" spans="1:4">
      <c r="A30">
        <f>'SOLICITUD INSCRIPCIÓN'!E57</f>
        <v>0</v>
      </c>
      <c r="B30" t="str">
        <f>IF($A30&gt;0,(VLOOKUP($A30,'LISTADOS LICENCIAS'!$A$3:$G$14,5,FALSE))," ")</f>
        <v xml:space="preserve"> </v>
      </c>
      <c r="C30" t="str">
        <f>IF($A30&gt;0,(VLOOKUP($A30,'LISTADOS LICENCIAS'!$A$3:$G$14,3,FALSE))," ")</f>
        <v xml:space="preserve"> </v>
      </c>
      <c r="D30" s="2" t="str">
        <f>IF($A30&gt;0,(VLOOKUP($A30,'LISTADOS LICENCIAS'!$A$3:$G$14,7,FALSE))," ")</f>
        <v xml:space="preserve"> </v>
      </c>
    </row>
    <row r="31" spans="1:4">
      <c r="A31">
        <f>'SOLICITUD INSCRIPCIÓN'!E58</f>
        <v>0</v>
      </c>
      <c r="B31" t="str">
        <f>IF($A31&gt;0,(VLOOKUP($A31,'LISTADOS LICENCIAS'!$A$3:$G$14,5,FALSE))," ")</f>
        <v xml:space="preserve"> </v>
      </c>
      <c r="C31" t="str">
        <f>IF($A31&gt;0,(VLOOKUP($A31,'LISTADOS LICENCIAS'!$A$3:$G$14,3,FALSE))," ")</f>
        <v xml:space="preserve"> </v>
      </c>
      <c r="D31" s="2" t="str">
        <f>IF($A31&gt;0,(VLOOKUP($A31,'LISTADOS LICENCIAS'!$A$3:$G$14,7,FALSE))," ")</f>
        <v xml:space="preserve"> </v>
      </c>
    </row>
    <row r="32" spans="1:4">
      <c r="A32">
        <f>'SOLICITUD INSCRIPCIÓN'!E59</f>
        <v>0</v>
      </c>
      <c r="B32" t="str">
        <f>IF($A32&gt;0,(VLOOKUP($A32,'LISTADOS LICENCIAS'!$A$3:$G$14,5,FALSE))," ")</f>
        <v xml:space="preserve"> </v>
      </c>
      <c r="C32" t="str">
        <f>IF($A32&gt;0,(VLOOKUP($A32,'LISTADOS LICENCIAS'!$A$3:$G$14,3,FALSE))," ")</f>
        <v xml:space="preserve"> </v>
      </c>
      <c r="D32" s="2" t="str">
        <f>IF($A32&gt;0,(VLOOKUP($A32,'LISTADOS LICENCIAS'!$A$3:$G$14,7,FALSE))," ")</f>
        <v xml:space="preserve"> </v>
      </c>
    </row>
    <row r="33" spans="1:4">
      <c r="A33">
        <f>'SOLICITUD INSCRIPCIÓN'!E60</f>
        <v>0</v>
      </c>
      <c r="B33" t="str">
        <f>IF($A33&gt;0,(VLOOKUP($A33,'LISTADOS LICENCIAS'!$A$3:$G$14,5,FALSE))," ")</f>
        <v xml:space="preserve"> </v>
      </c>
      <c r="C33" t="str">
        <f>IF($A33&gt;0,(VLOOKUP($A33,'LISTADOS LICENCIAS'!$A$3:$G$14,3,FALSE))," ")</f>
        <v xml:space="preserve"> </v>
      </c>
      <c r="D33" s="2" t="str">
        <f>IF($A33&gt;0,(VLOOKUP($A33,'LISTADOS LICENCIAS'!$A$3:$G$14,7,FALSE))," ")</f>
        <v xml:space="preserve"> </v>
      </c>
    </row>
    <row r="34" spans="1:4">
      <c r="A34">
        <f>'SOLICITUD INSCRIPCIÓN'!E61</f>
        <v>0</v>
      </c>
      <c r="B34" t="str">
        <f>IF($A34&gt;0,(VLOOKUP($A34,'LISTADOS LICENCIAS'!$A$3:$G$14,5,FALSE))," ")</f>
        <v xml:space="preserve"> </v>
      </c>
      <c r="C34" t="str">
        <f>IF($A34&gt;0,(VLOOKUP($A34,'LISTADOS LICENCIAS'!$A$3:$G$14,3,FALSE))," ")</f>
        <v xml:space="preserve"> </v>
      </c>
      <c r="D34" s="2" t="str">
        <f>IF($A34&gt;0,(VLOOKUP($A34,'LISTADOS LICENCIAS'!$A$3:$G$14,7,FALSE))," ")</f>
        <v xml:space="preserve"> </v>
      </c>
    </row>
    <row r="35" spans="1:4">
      <c r="A35">
        <f>'SOLICITUD INSCRIPCIÓN'!E62</f>
        <v>0</v>
      </c>
      <c r="B35" t="str">
        <f>IF($A35&gt;0,(VLOOKUP($A35,'LISTADOS LICENCIAS'!$A$3:$G$14,5,FALSE))," ")</f>
        <v xml:space="preserve"> </v>
      </c>
      <c r="C35" t="str">
        <f>IF($A35&gt;0,(VLOOKUP($A35,'LISTADOS LICENCIAS'!$A$3:$G$14,3,FALSE))," ")</f>
        <v xml:space="preserve"> </v>
      </c>
      <c r="D35" s="2" t="str">
        <f>IF($A35&gt;0,(VLOOKUP($A35,'LISTADOS LICENCIAS'!$A$3:$G$14,7,FALSE))," ")</f>
        <v xml:space="preserve"> </v>
      </c>
    </row>
    <row r="36" spans="1:4">
      <c r="A36">
        <f>'SOLICITUD INSCRIPCIÓN'!E63</f>
        <v>0</v>
      </c>
      <c r="B36" t="str">
        <f>IF($A36&gt;0,(VLOOKUP($A36,'LISTADOS LICENCIAS'!$A$3:$G$14,5,FALSE))," ")</f>
        <v xml:space="preserve"> </v>
      </c>
      <c r="C36" t="str">
        <f>IF($A36&gt;0,(VLOOKUP($A36,'LISTADOS LICENCIAS'!$A$3:$G$14,3,FALSE))," ")</f>
        <v xml:space="preserve"> </v>
      </c>
      <c r="D36" s="2" t="str">
        <f>IF($A36&gt;0,(VLOOKUP($A36,'LISTADOS LICENCIAS'!$A$3:$G$14,7,FALSE))," ")</f>
        <v xml:space="preserve"> </v>
      </c>
    </row>
    <row r="37" spans="1:4">
      <c r="A37">
        <f>'SOLICITUD INSCRIPCIÓN'!E64</f>
        <v>0</v>
      </c>
      <c r="B37" t="str">
        <f>IF($A37&gt;0,(VLOOKUP($A37,'LISTADOS LICENCIAS'!$A$3:$G$14,5,FALSE))," ")</f>
        <v xml:space="preserve"> </v>
      </c>
      <c r="C37" t="str">
        <f>IF($A37&gt;0,(VLOOKUP($A37,'LISTADOS LICENCIAS'!$A$3:$G$14,3,FALSE))," ")</f>
        <v xml:space="preserve"> </v>
      </c>
      <c r="D37" s="2" t="str">
        <f>IF($A37&gt;0,(VLOOKUP($A37,'LISTADOS LICENCIAS'!$A$3:$G$14,7,FALSE))," ")</f>
        <v xml:space="preserve"> </v>
      </c>
    </row>
    <row r="38" spans="1:4">
      <c r="A38">
        <f>'SOLICITUD INSCRIPCIÓN'!E65</f>
        <v>0</v>
      </c>
      <c r="B38" t="str">
        <f>IF($A38&gt;0,(VLOOKUP($A38,'LISTADOS LICENCIAS'!$A$3:$G$14,5,FALSE))," ")</f>
        <v xml:space="preserve"> </v>
      </c>
      <c r="C38" t="str">
        <f>IF($A38&gt;0,(VLOOKUP($A38,'LISTADOS LICENCIAS'!$A$3:$G$14,3,FALSE))," ")</f>
        <v xml:space="preserve"> </v>
      </c>
      <c r="D38" s="2" t="str">
        <f>IF($A38&gt;0,(VLOOKUP($A38,'LISTADOS LICENCIAS'!$A$3:$G$14,7,FALSE))," ")</f>
        <v xml:space="preserve"> </v>
      </c>
    </row>
    <row r="39" spans="1:4">
      <c r="A39">
        <f>'SOLICITUD INSCRIPCIÓN'!E66</f>
        <v>0</v>
      </c>
      <c r="B39" t="str">
        <f>IF($A39&gt;0,(VLOOKUP($A39,'LISTADOS LICENCIAS'!$A$3:$G$14,5,FALSE))," ")</f>
        <v xml:space="preserve"> </v>
      </c>
      <c r="C39" t="str">
        <f>IF($A39&gt;0,(VLOOKUP($A39,'LISTADOS LICENCIAS'!$A$3:$G$14,3,FALSE))," ")</f>
        <v xml:space="preserve"> </v>
      </c>
      <c r="D39" s="2" t="str">
        <f>IF($A39&gt;0,(VLOOKUP($A39,'LISTADOS LICENCIAS'!$A$3:$G$14,7,FALSE))," ")</f>
        <v xml:space="preserve"> </v>
      </c>
    </row>
    <row r="40" spans="1:4">
      <c r="A40">
        <f>'SOLICITUD INSCRIPCIÓN'!E67</f>
        <v>0</v>
      </c>
      <c r="B40" t="str">
        <f>IF($A40&gt;0,(VLOOKUP($A40,'LISTADOS LICENCIAS'!$A$3:$G$14,5,FALSE))," ")</f>
        <v xml:space="preserve"> </v>
      </c>
      <c r="C40" t="str">
        <f>IF($A40&gt;0,(VLOOKUP($A40,'LISTADOS LICENCIAS'!$A$3:$G$14,3,FALSE))," ")</f>
        <v xml:space="preserve"> </v>
      </c>
      <c r="D40" s="2" t="str">
        <f>IF($A40&gt;0,(VLOOKUP($A40,'LISTADOS LICENCIAS'!$A$3:$G$14,7,FALSE))," ")</f>
        <v xml:space="preserve"> </v>
      </c>
    </row>
    <row r="41" spans="1:4">
      <c r="A41">
        <f>'SOLICITUD INSCRIPCIÓN'!E68</f>
        <v>0</v>
      </c>
      <c r="B41" t="str">
        <f>IF($A41&gt;0,(VLOOKUP($A41,'LISTADOS LICENCIAS'!$A$3:$G$14,5,FALSE))," ")</f>
        <v xml:space="preserve"> </v>
      </c>
      <c r="C41" t="str">
        <f>IF($A41&gt;0,(VLOOKUP($A41,'LISTADOS LICENCIAS'!$A$3:$G$14,3,FALSE))," ")</f>
        <v xml:space="preserve"> </v>
      </c>
      <c r="D41" s="2" t="str">
        <f>IF($A41&gt;0,(VLOOKUP($A41,'LISTADOS LICENCIAS'!$A$3:$G$14,7,FALSE))," ")</f>
        <v xml:space="preserve"> </v>
      </c>
    </row>
    <row r="42" spans="1:4">
      <c r="A42">
        <f>'SOLICITUD INSCRIPCIÓN'!E69</f>
        <v>0</v>
      </c>
      <c r="B42" t="str">
        <f>IF($A42&gt;0,(VLOOKUP($A42,'LISTADOS LICENCIAS'!$A$3:$G$14,5,FALSE))," ")</f>
        <v xml:space="preserve"> </v>
      </c>
      <c r="C42" t="str">
        <f>IF($A42&gt;0,(VLOOKUP($A42,'LISTADOS LICENCIAS'!$A$3:$G$14,3,FALSE))," ")</f>
        <v xml:space="preserve"> </v>
      </c>
      <c r="D42" s="2" t="str">
        <f>IF($A42&gt;0,(VLOOKUP($A42,'LISTADOS LICENCIAS'!$A$3:$G$14,7,FALSE))," ")</f>
        <v xml:space="preserve"> </v>
      </c>
    </row>
    <row r="43" spans="1:4">
      <c r="A43">
        <f>'SOLICITUD INSCRIPCIÓN'!E70</f>
        <v>0</v>
      </c>
      <c r="B43" t="str">
        <f>IF($A43&gt;0,(VLOOKUP($A43,'LISTADOS LICENCIAS'!$A$3:$G$14,5,FALSE))," ")</f>
        <v xml:space="preserve"> </v>
      </c>
      <c r="C43" t="str">
        <f>IF($A43&gt;0,(VLOOKUP($A43,'LISTADOS LICENCIAS'!$A$3:$G$14,3,FALSE))," ")</f>
        <v xml:space="preserve"> </v>
      </c>
      <c r="D43" s="2" t="str">
        <f>IF($A43&gt;0,(VLOOKUP($A43,'LISTADOS LICENCIAS'!$A$3:$G$14,7,FALSE))," ")</f>
        <v xml:space="preserve"> </v>
      </c>
    </row>
    <row r="44" spans="1:4">
      <c r="A44">
        <f>'SOLICITUD INSCRIPCIÓN'!E71</f>
        <v>0</v>
      </c>
      <c r="B44" t="str">
        <f>IF($A44&gt;0,(VLOOKUP($A44,'LISTADOS LICENCIAS'!$A$3:$G$14,5,FALSE))," ")</f>
        <v xml:space="preserve"> </v>
      </c>
      <c r="C44" t="str">
        <f>IF($A44&gt;0,(VLOOKUP($A44,'LISTADOS LICENCIAS'!$A$3:$G$14,3,FALSE))," ")</f>
        <v xml:space="preserve"> </v>
      </c>
      <c r="D44" s="2" t="str">
        <f>IF($A44&gt;0,(VLOOKUP($A44,'LISTADOS LICENCIAS'!$A$3:$G$14,7,FALSE))," ")</f>
        <v xml:space="preserve"> </v>
      </c>
    </row>
    <row r="45" spans="1:4">
      <c r="A45">
        <f>'SOLICITUD INSCRIPCIÓN'!E72</f>
        <v>0</v>
      </c>
      <c r="B45" t="str">
        <f>IF($A45&gt;0,(VLOOKUP($A45,'LISTADOS LICENCIAS'!$A$3:$G$14,5,FALSE))," ")</f>
        <v xml:space="preserve"> </v>
      </c>
      <c r="C45" t="str">
        <f>IF($A45&gt;0,(VLOOKUP($A45,'LISTADOS LICENCIAS'!$A$3:$G$14,3,FALSE))," ")</f>
        <v xml:space="preserve"> </v>
      </c>
      <c r="D45" s="2" t="str">
        <f>IF($A45&gt;0,(VLOOKUP($A45,'LISTADOS LICENCIAS'!$A$3:$G$14,7,FALSE))," ")</f>
        <v xml:space="preserve"> </v>
      </c>
    </row>
    <row r="46" spans="1:4">
      <c r="A46">
        <f>'SOLICITUD INSCRIPCIÓN'!E73</f>
        <v>0</v>
      </c>
      <c r="B46" t="str">
        <f>IF($A46&gt;0,(VLOOKUP($A46,'LISTADOS LICENCIAS'!$A$3:$G$14,5,FALSE))," ")</f>
        <v xml:space="preserve"> </v>
      </c>
      <c r="C46" t="str">
        <f>IF($A46&gt;0,(VLOOKUP($A46,'LISTADOS LICENCIAS'!$A$3:$G$14,3,FALSE))," ")</f>
        <v xml:space="preserve"> </v>
      </c>
      <c r="D46" s="2" t="str">
        <f>IF($A46&gt;0,(VLOOKUP($A46,'LISTADOS LICENCIAS'!$A$3:$G$14,7,FALSE))," ")</f>
        <v xml:space="preserve"> </v>
      </c>
    </row>
    <row r="47" spans="1:4">
      <c r="A47">
        <f>'SOLICITUD INSCRIPCIÓN'!E74</f>
        <v>0</v>
      </c>
      <c r="B47" t="str">
        <f>IF($A47&gt;0,(VLOOKUP($A47,'LISTADOS LICENCIAS'!$A$3:$G$14,5,FALSE))," ")</f>
        <v xml:space="preserve"> </v>
      </c>
      <c r="C47" t="str">
        <f>IF($A47&gt;0,(VLOOKUP($A47,'LISTADOS LICENCIAS'!$A$3:$G$14,3,FALSE))," ")</f>
        <v xml:space="preserve"> </v>
      </c>
      <c r="D47" s="2" t="str">
        <f>IF($A47&gt;0,(VLOOKUP($A47,'LISTADOS LICENCIAS'!$A$3:$G$14,7,FALSE))," ")</f>
        <v xml:space="preserve"> </v>
      </c>
    </row>
    <row r="48" spans="1:4">
      <c r="A48">
        <f>'SOLICITUD INSCRIPCIÓN'!E75</f>
        <v>0</v>
      </c>
      <c r="B48" t="str">
        <f>IF($A48&gt;0,(VLOOKUP($A48,'LISTADOS LICENCIAS'!$A$3:$G$14,5,FALSE))," ")</f>
        <v xml:space="preserve"> </v>
      </c>
      <c r="C48" t="str">
        <f>IF($A48&gt;0,(VLOOKUP($A48,'LISTADOS LICENCIAS'!$A$3:$G$14,3,FALSE))," ")</f>
        <v xml:space="preserve"> </v>
      </c>
      <c r="D48" s="2" t="str">
        <f>IF($A48&gt;0,(VLOOKUP($A48,'LISTADOS LICENCIAS'!$A$3:$G$14,7,FALSE))," ")</f>
        <v xml:space="preserve"> </v>
      </c>
    </row>
    <row r="49" spans="1:4">
      <c r="A49">
        <f>'SOLICITUD INSCRIPCIÓN'!E76</f>
        <v>0</v>
      </c>
      <c r="B49" t="str">
        <f>IF($A49&gt;0,(VLOOKUP($A49,'LISTADOS LICENCIAS'!$A$3:$G$14,5,FALSE))," ")</f>
        <v xml:space="preserve"> </v>
      </c>
      <c r="C49" t="str">
        <f>IF($A49&gt;0,(VLOOKUP($A49,'LISTADOS LICENCIAS'!$A$3:$G$14,3,FALSE))," ")</f>
        <v xml:space="preserve"> </v>
      </c>
      <c r="D49" s="2" t="str">
        <f>IF($A49&gt;0,(VLOOKUP($A49,'LISTADOS LICENCIAS'!$A$3:$G$14,7,FALSE))," ")</f>
        <v xml:space="preserve"> </v>
      </c>
    </row>
    <row r="50" spans="1:4">
      <c r="A50">
        <f>'SOLICITUD INSCRIPCIÓN'!E77</f>
        <v>0</v>
      </c>
      <c r="B50" t="str">
        <f>IF($A50&gt;0,(VLOOKUP($A50,'LISTADOS LICENCIAS'!$A$3:$G$14,5,FALSE))," ")</f>
        <v xml:space="preserve"> </v>
      </c>
      <c r="C50" t="str">
        <f>IF($A50&gt;0,(VLOOKUP($A50,'LISTADOS LICENCIAS'!$A$3:$G$14,3,FALSE))," ")</f>
        <v xml:space="preserve"> </v>
      </c>
      <c r="D50" s="2" t="str">
        <f>IF($A50&gt;0,(VLOOKUP($A50,'LISTADOS LICENCIAS'!$A$3:$G$14,7,FALSE))," ")</f>
        <v xml:space="preserve"> </v>
      </c>
    </row>
    <row r="51" spans="1:4">
      <c r="A51">
        <f>'SOLICITUD INSCRIPCIÓN'!E78</f>
        <v>0</v>
      </c>
      <c r="B51" t="str">
        <f>IF($A51&gt;0,(VLOOKUP($A51,'LISTADOS LICENCIAS'!$A$3:$G$14,5,FALSE))," ")</f>
        <v xml:space="preserve"> </v>
      </c>
      <c r="C51" t="str">
        <f>IF($A51&gt;0,(VLOOKUP($A51,'LISTADOS LICENCIAS'!$A$3:$G$14,3,FALSE))," ")</f>
        <v xml:space="preserve"> </v>
      </c>
      <c r="D51" s="2" t="str">
        <f>IF($A51&gt;0,(VLOOKUP($A51,'LISTADOS LICENCIAS'!$A$3:$G$14,7,FALSE))," ")</f>
        <v xml:space="preserve"> </v>
      </c>
    </row>
    <row r="52" spans="1:4">
      <c r="A52">
        <f>'SOLICITUD INSCRIPCIÓN'!E79</f>
        <v>0</v>
      </c>
      <c r="B52" t="str">
        <f>IF($A52&gt;0,(VLOOKUP($A52,'LISTADOS LICENCIAS'!$A$3:$G$14,5,FALSE))," ")</f>
        <v xml:space="preserve"> </v>
      </c>
      <c r="C52" t="str">
        <f>IF($A52&gt;0,(VLOOKUP($A52,'LISTADOS LICENCIAS'!$A$3:$G$14,3,FALSE))," ")</f>
        <v xml:space="preserve"> </v>
      </c>
      <c r="D52" s="2" t="str">
        <f>IF($A52&gt;0,(VLOOKUP($A52,'LISTADOS LICENCIAS'!$A$3:$G$14,7,FALSE))," ")</f>
        <v xml:space="preserve"> </v>
      </c>
    </row>
    <row r="53" spans="1:4">
      <c r="A53">
        <f>'SOLICITUD INSCRIPCIÓN'!E80</f>
        <v>0</v>
      </c>
      <c r="B53" t="str">
        <f>IF($A53&gt;0,(VLOOKUP($A53,'LISTADOS LICENCIAS'!$A$3:$G$14,5,FALSE))," ")</f>
        <v xml:space="preserve"> </v>
      </c>
      <c r="C53" t="str">
        <f>IF($A53&gt;0,(VLOOKUP($A53,'LISTADOS LICENCIAS'!$A$3:$G$14,3,FALSE))," ")</f>
        <v xml:space="preserve"> </v>
      </c>
      <c r="D53" s="2" t="str">
        <f>IF($A53&gt;0,(VLOOKUP($A53,'LISTADOS LICENCIAS'!$A$3:$G$14,7,FALSE))," ")</f>
        <v xml:space="preserve"> </v>
      </c>
    </row>
    <row r="54" spans="1:4">
      <c r="A54">
        <f>'SOLICITUD INSCRIPCIÓN'!E81</f>
        <v>0</v>
      </c>
      <c r="B54" t="str">
        <f>IF($A54&gt;0,(VLOOKUP($A54,'LISTADOS LICENCIAS'!$A$3:$G$14,5,FALSE))," ")</f>
        <v xml:space="preserve"> </v>
      </c>
      <c r="C54" t="str">
        <f>IF($A54&gt;0,(VLOOKUP($A54,'LISTADOS LICENCIAS'!$A$3:$G$14,3,FALSE))," ")</f>
        <v xml:space="preserve"> </v>
      </c>
      <c r="D54" s="2" t="str">
        <f>IF($A54&gt;0,(VLOOKUP($A54,'LISTADOS LICENCIAS'!$A$3:$G$14,7,FALSE))," ")</f>
        <v xml:space="preserve"> </v>
      </c>
    </row>
    <row r="55" spans="1:4">
      <c r="A55">
        <f>'SOLICITUD INSCRIPCIÓN'!E82</f>
        <v>0</v>
      </c>
      <c r="B55" t="str">
        <f>IF($A55&gt;0,(VLOOKUP($A55,'LISTADOS LICENCIAS'!$A$3:$G$14,5,FALSE))," ")</f>
        <v xml:space="preserve"> </v>
      </c>
      <c r="C55" t="str">
        <f>IF($A55&gt;0,(VLOOKUP($A55,'LISTADOS LICENCIAS'!$A$3:$G$14,3,FALSE))," ")</f>
        <v xml:space="preserve"> </v>
      </c>
      <c r="D55" s="2" t="str">
        <f>IF($A55&gt;0,(VLOOKUP($A55,'LISTADOS LICENCIAS'!$A$3:$G$14,7,FALSE))," ")</f>
        <v xml:space="preserve"> </v>
      </c>
    </row>
    <row r="56" spans="1:4">
      <c r="A56">
        <f>'SOLICITUD INSCRIPCIÓN'!E83</f>
        <v>0</v>
      </c>
      <c r="B56" t="str">
        <f>IF($A56&gt;0,(VLOOKUP($A56,'LISTADOS LICENCIAS'!$A$3:$G$14,5,FALSE))," ")</f>
        <v xml:space="preserve"> </v>
      </c>
      <c r="C56" t="str">
        <f>IF($A56&gt;0,(VLOOKUP($A56,'LISTADOS LICENCIAS'!$A$3:$G$14,3,FALSE))," ")</f>
        <v xml:space="preserve"> </v>
      </c>
      <c r="D56" s="2" t="str">
        <f>IF($A56&gt;0,(VLOOKUP($A56,'LISTADOS LICENCIAS'!$A$3:$G$14,7,FALSE))," ")</f>
        <v xml:space="preserve"> </v>
      </c>
    </row>
    <row r="57" spans="1:4">
      <c r="A57">
        <f>'SOLICITUD INSCRIPCIÓN'!E84</f>
        <v>0</v>
      </c>
      <c r="B57" t="str">
        <f>IF($A57&gt;0,(VLOOKUP($A57,'LISTADOS LICENCIAS'!$A$3:$G$14,5,FALSE))," ")</f>
        <v xml:space="preserve"> </v>
      </c>
      <c r="C57" t="str">
        <f>IF($A57&gt;0,(VLOOKUP($A57,'LISTADOS LICENCIAS'!$A$3:$G$14,3,FALSE))," ")</f>
        <v xml:space="preserve"> </v>
      </c>
      <c r="D57" s="2" t="str">
        <f>IF($A57&gt;0,(VLOOKUP($A57,'LISTADOS LICENCIAS'!$A$3:$G$14,7,FALSE))," ")</f>
        <v xml:space="preserve"> </v>
      </c>
    </row>
    <row r="58" spans="1:4">
      <c r="A58">
        <f>'SOLICITUD INSCRIPCIÓN'!E85</f>
        <v>0</v>
      </c>
      <c r="B58" t="str">
        <f>IF($A58&gt;0,(VLOOKUP($A58,'LISTADOS LICENCIAS'!$A$3:$G$14,5,FALSE))," ")</f>
        <v xml:space="preserve"> </v>
      </c>
      <c r="C58" t="str">
        <f>IF($A58&gt;0,(VLOOKUP($A58,'LISTADOS LICENCIAS'!$A$3:$G$14,3,FALSE))," ")</f>
        <v xml:space="preserve"> </v>
      </c>
      <c r="D58" s="2" t="str">
        <f>IF($A58&gt;0,(VLOOKUP($A58,'LISTADOS LICENCIAS'!$A$3:$G$14,7,FALSE))," ")</f>
        <v xml:space="preserve"> </v>
      </c>
    </row>
    <row r="59" spans="1:4">
      <c r="A59">
        <f>'SOLICITUD INSCRIPCIÓN'!E86</f>
        <v>0</v>
      </c>
      <c r="B59" t="str">
        <f>IF($A59&gt;0,(VLOOKUP($A59,'LISTADOS LICENCIAS'!$A$3:$G$14,5,FALSE))," ")</f>
        <v xml:space="preserve"> </v>
      </c>
      <c r="C59" t="str">
        <f>IF($A59&gt;0,(VLOOKUP($A59,'LISTADOS LICENCIAS'!$A$3:$G$14,3,FALSE))," ")</f>
        <v xml:space="preserve"> </v>
      </c>
      <c r="D59" s="2" t="str">
        <f>IF($A59&gt;0,(VLOOKUP($A59,'LISTADOS LICENCIAS'!$A$3:$G$14,7,FALSE))," ")</f>
        <v xml:space="preserve"> </v>
      </c>
    </row>
    <row r="60" spans="1:4">
      <c r="A60">
        <f>'SOLICITUD INSCRIPCIÓN'!E87</f>
        <v>0</v>
      </c>
      <c r="B60" t="str">
        <f>IF($A60&gt;0,(VLOOKUP($A60,'LISTADOS LICENCIAS'!$A$3:$G$14,5,FALSE))," ")</f>
        <v xml:space="preserve"> </v>
      </c>
      <c r="C60" t="str">
        <f>IF($A60&gt;0,(VLOOKUP($A60,'LISTADOS LICENCIAS'!$A$3:$G$14,3,FALSE))," ")</f>
        <v xml:space="preserve"> </v>
      </c>
      <c r="D60" s="2" t="str">
        <f>IF($A60&gt;0,(VLOOKUP($A60,'LISTADOS LICENCIAS'!$A$3:$G$14,7,FALSE))," ")</f>
        <v xml:space="preserve"> </v>
      </c>
    </row>
    <row r="61" spans="1:4">
      <c r="A61">
        <f>'SOLICITUD INSCRIPCIÓN'!E88</f>
        <v>0</v>
      </c>
      <c r="B61" t="str">
        <f>IF($A61&gt;0,(VLOOKUP($A61,'LISTADOS LICENCIAS'!$A$3:$G$14,5,FALSE))," ")</f>
        <v xml:space="preserve"> </v>
      </c>
      <c r="C61" t="str">
        <f>IF($A61&gt;0,(VLOOKUP($A61,'LISTADOS LICENCIAS'!$A$3:$G$14,3,FALSE))," ")</f>
        <v xml:space="preserve"> </v>
      </c>
      <c r="D61" s="2" t="str">
        <f>IF($A61&gt;0,(VLOOKUP($A61,'LISTADOS LICENCIAS'!$A$3:$G$14,7,FALSE))," ")</f>
        <v xml:space="preserve"> </v>
      </c>
    </row>
    <row r="62" spans="1:4">
      <c r="A62">
        <f>'SOLICITUD INSCRIPCIÓN'!E89</f>
        <v>0</v>
      </c>
      <c r="B62" t="str">
        <f>IF($A62&gt;0,(VLOOKUP($A62,'LISTADOS LICENCIAS'!$A$3:$G$14,5,FALSE))," ")</f>
        <v xml:space="preserve"> </v>
      </c>
      <c r="C62" t="str">
        <f>IF($A62&gt;0,(VLOOKUP($A62,'LISTADOS LICENCIAS'!$A$3:$G$14,3,FALSE))," ")</f>
        <v xml:space="preserve"> </v>
      </c>
      <c r="D62" s="2" t="str">
        <f>IF($A62&gt;0,(VLOOKUP($A62,'LISTADOS LICENCIAS'!$A$3:$G$14,7,FALSE))," ")</f>
        <v xml:space="preserve"> </v>
      </c>
    </row>
    <row r="63" spans="1:4">
      <c r="A63">
        <f>'SOLICITUD INSCRIPCIÓN'!E90</f>
        <v>0</v>
      </c>
      <c r="B63" t="str">
        <f>IF($A63&gt;0,(VLOOKUP($A63,'LISTADOS LICENCIAS'!$A$3:$G$14,5,FALSE))," ")</f>
        <v xml:space="preserve"> </v>
      </c>
      <c r="C63" t="str">
        <f>IF($A63&gt;0,(VLOOKUP($A63,'LISTADOS LICENCIAS'!$A$3:$G$14,3,FALSE))," ")</f>
        <v xml:space="preserve"> </v>
      </c>
      <c r="D63" s="2" t="str">
        <f>IF($A63&gt;0,(VLOOKUP($A63,'LISTADOS LICENCIAS'!$A$3:$G$14,7,FALSE))," ")</f>
        <v xml:space="preserve"> </v>
      </c>
    </row>
    <row r="64" spans="1:4">
      <c r="A64">
        <f>'SOLICITUD INSCRIPCIÓN'!E91</f>
        <v>0</v>
      </c>
      <c r="B64" t="str">
        <f>IF($A64&gt;0,(VLOOKUP($A64,'LISTADOS LICENCIAS'!$A$3:$G$14,5,FALSE))," ")</f>
        <v xml:space="preserve"> </v>
      </c>
      <c r="C64" t="str">
        <f>IF($A64&gt;0,(VLOOKUP($A64,'LISTADOS LICENCIAS'!$A$3:$G$14,3,FALSE))," ")</f>
        <v xml:space="preserve"> </v>
      </c>
      <c r="D64" s="2" t="str">
        <f>IF($A64&gt;0,(VLOOKUP($A64,'LISTADOS LICENCIAS'!$A$3:$G$14,7,FALSE))," ")</f>
        <v xml:space="preserve"> </v>
      </c>
    </row>
    <row r="65" spans="1:4">
      <c r="A65">
        <f>'SOLICITUD INSCRIPCIÓN'!E92</f>
        <v>0</v>
      </c>
      <c r="B65" t="str">
        <f>IF($A65&gt;0,(VLOOKUP($A65,'LISTADOS LICENCIAS'!$A$3:$G$14,5,FALSE))," ")</f>
        <v xml:space="preserve"> </v>
      </c>
      <c r="C65" t="str">
        <f>IF($A65&gt;0,(VLOOKUP($A65,'LISTADOS LICENCIAS'!$A$3:$G$14,3,FALSE))," ")</f>
        <v xml:space="preserve"> </v>
      </c>
      <c r="D65" s="2" t="str">
        <f>IF($A65&gt;0,(VLOOKUP($A65,'LISTADOS LICENCIAS'!$A$3:$G$14,7,FALSE))," ")</f>
        <v xml:space="preserve"> </v>
      </c>
    </row>
    <row r="66" spans="1:4">
      <c r="A66">
        <f>'SOLICITUD INSCRIPCIÓN'!E93</f>
        <v>0</v>
      </c>
      <c r="B66" t="str">
        <f>IF($A66&gt;0,(VLOOKUP($A66,'LISTADOS LICENCIAS'!$A$3:$G$14,5,FALSE))," ")</f>
        <v xml:space="preserve"> </v>
      </c>
      <c r="C66" t="str">
        <f>IF($A66&gt;0,(VLOOKUP($A66,'LISTADOS LICENCIAS'!$A$3:$G$14,3,FALSE))," ")</f>
        <v xml:space="preserve"> </v>
      </c>
      <c r="D66" s="2" t="str">
        <f>IF($A66&gt;0,(VLOOKUP($A66,'LISTADOS LICENCIAS'!$A$3:$G$14,7,FALSE))," ")</f>
        <v xml:space="preserve"> </v>
      </c>
    </row>
    <row r="67" spans="1:4">
      <c r="A67">
        <f>'SOLICITUD INSCRIPCIÓN'!E94</f>
        <v>0</v>
      </c>
      <c r="B67" t="str">
        <f>IF($A67&gt;0,(VLOOKUP($A67,'LISTADOS LICENCIAS'!$A$3:$G$14,5,FALSE))," ")</f>
        <v xml:space="preserve"> </v>
      </c>
      <c r="C67" t="str">
        <f>IF($A67&gt;0,(VLOOKUP($A67,'LISTADOS LICENCIAS'!$A$3:$G$14,3,FALSE))," ")</f>
        <v xml:space="preserve"> </v>
      </c>
      <c r="D67" s="2" t="str">
        <f>IF($A67&gt;0,(VLOOKUP($A67,'LISTADOS LICENCIAS'!$A$3:$G$14,7,FALSE))," ")</f>
        <v xml:space="preserve"> </v>
      </c>
    </row>
    <row r="68" spans="1:4">
      <c r="A68">
        <f>'SOLICITUD INSCRIPCIÓN'!E95</f>
        <v>0</v>
      </c>
      <c r="B68" t="str">
        <f>IF($A68&gt;0,(VLOOKUP($A68,'LISTADOS LICENCIAS'!$A$3:$G$14,5,FALSE))," ")</f>
        <v xml:space="preserve"> </v>
      </c>
      <c r="C68" t="str">
        <f>IF($A68&gt;0,(VLOOKUP($A68,'LISTADOS LICENCIAS'!$A$3:$G$14,3,FALSE))," ")</f>
        <v xml:space="preserve"> </v>
      </c>
      <c r="D68" s="2" t="str">
        <f>IF($A68&gt;0,(VLOOKUP($A68,'LISTADOS LICENCIAS'!$A$3:$G$14,7,FALSE))," ")</f>
        <v xml:space="preserve"> </v>
      </c>
    </row>
    <row r="69" spans="1:4">
      <c r="A69">
        <f>'SOLICITUD INSCRIPCIÓN'!E96</f>
        <v>0</v>
      </c>
      <c r="B69" t="str">
        <f>IF($A69&gt;0,(VLOOKUP($A69,'LISTADOS LICENCIAS'!$A$3:$G$14,5,FALSE))," ")</f>
        <v xml:space="preserve"> </v>
      </c>
      <c r="C69" t="str">
        <f>IF($A69&gt;0,(VLOOKUP($A69,'LISTADOS LICENCIAS'!$A$3:$G$14,3,FALSE))," ")</f>
        <v xml:space="preserve"> </v>
      </c>
      <c r="D69" s="2" t="str">
        <f>IF($A69&gt;0,(VLOOKUP($A69,'LISTADOS LICENCIAS'!$A$3:$G$14,7,FALSE))," ")</f>
        <v xml:space="preserve"> </v>
      </c>
    </row>
    <row r="70" spans="1:4">
      <c r="A70">
        <f>'SOLICITUD INSCRIPCIÓN'!E126</f>
        <v>0</v>
      </c>
      <c r="B70" t="str">
        <f>IF($A70&gt;0,(VLOOKUP($A70,'LISTADOS LICENCIAS'!$A$3:$G$14,5,FALSE))," ")</f>
        <v xml:space="preserve"> </v>
      </c>
      <c r="C70" t="str">
        <f>IF($A70&gt;0,(VLOOKUP($A70,'LISTADOS LICENCIAS'!$A$3:$G$14,3,FALSE))," ")</f>
        <v xml:space="preserve"> </v>
      </c>
      <c r="D70" s="2" t="str">
        <f>IF($A70&gt;0,(VLOOKUP($A70,'LISTADOS LICENCIAS'!$A$3:$G$14,7,FALSE))," ")</f>
        <v xml:space="preserve"> 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>
        <f>'SOLICITUD INSCRIPCIÓN'!E127</f>
        <v>0</v>
      </c>
      <c r="B75" t="str">
        <f>IF($A75&gt;0,(VLOOKUP($A75,'LISTADOS LICENCIAS'!$A$3:$G$14,5,FALSE))," ")</f>
        <v xml:space="preserve"> </v>
      </c>
      <c r="C75" t="str">
        <f>IF($A75&gt;0,(VLOOKUP($A75,'LISTADOS LICENCIAS'!$A$3:$G$14,3,FALSE))," ")</f>
        <v xml:space="preserve"> </v>
      </c>
      <c r="D75" s="2" t="str">
        <f>IF($A75&gt;0,(VLOOKUP($A75,'LISTADOS LICENCIAS'!$A$3:$G$14,7,FALSE))," ")</f>
        <v xml:space="preserve">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>
        <f>'SOLICITUD INSCRIPCIÓN'!E28</f>
        <v>0</v>
      </c>
      <c r="B1" s="4"/>
    </row>
    <row r="2" spans="1:2">
      <c r="A2" s="3">
        <f>'SOLICITUD INSCRIPCIÓN'!E29</f>
        <v>0</v>
      </c>
      <c r="B2" s="4">
        <f>IFERROR(INDEX($A$1:$A$200,MATCH(0,INDEX(COUNTIF($B$1:B1,$A$1:$A$200),),)),"")</f>
        <v>0</v>
      </c>
    </row>
    <row r="3" spans="1:2">
      <c r="A3" s="3">
        <f>'SOLICITUD INSCRIPCIÓN'!E30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INSCRIPCIÓN'!E31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INSCRIPCIÓN'!E32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INSCRIPCIÓN'!E33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INSCRIPCIÓN'!E34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INSCRIPCIÓN'!E35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INSCRIPCIÓN'!E36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INSCRIPCIÓN'!E37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INSCRIPCIÓN'!E38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INSCRIPCIÓN'!E39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INSCRIPCIÓN'!E40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INSCRIPCIÓN'!E41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INSCRIPCIÓN'!E42</f>
        <v>0</v>
      </c>
      <c r="B15" s="4" t="str">
        <f>IFERROR(INDEX($A$1:$A$200,MATCH(0,INDEX(COUNTIF($B$1:B14,$A$1:$A$200),),)),"")</f>
        <v/>
      </c>
    </row>
    <row r="16" spans="1:2">
      <c r="A16" s="3">
        <f>'SOLICITUD INSCRIPCIÓN'!E43</f>
        <v>0</v>
      </c>
      <c r="B16" s="4" t="str">
        <f>IFERROR(INDEX($A$1:$A$200,MATCH(0,INDEX(COUNTIF($B$1:B15,$A$1:$A$200),),)),"")</f>
        <v/>
      </c>
    </row>
    <row r="17" spans="1:2">
      <c r="A17" s="3">
        <f>'SOLICITUD INSCRIPCIÓN'!E44</f>
        <v>0</v>
      </c>
      <c r="B17" s="4" t="str">
        <f>IFERROR(INDEX($A$1:$A$200,MATCH(0,INDEX(COUNTIF($B$1:B16,$A$1:$A$200),),)),"")</f>
        <v/>
      </c>
    </row>
    <row r="18" spans="1:2">
      <c r="A18" s="3">
        <f>'SOLICITUD INSCRIPCIÓN'!E45</f>
        <v>0</v>
      </c>
      <c r="B18" s="4" t="str">
        <f>IFERROR(INDEX($A$1:$A$200,MATCH(0,INDEX(COUNTIF($B$1:B17,$A$1:$A$200),),)),"")</f>
        <v/>
      </c>
    </row>
    <row r="19" spans="1:2">
      <c r="A19" s="3">
        <f>'SOLICITUD INSCRIPCIÓN'!E46</f>
        <v>0</v>
      </c>
      <c r="B19" s="4" t="str">
        <f>IFERROR(INDEX($A$1:$A$200,MATCH(0,INDEX(COUNTIF($B$1:B18,$A$1:$A$200),),)),"")</f>
        <v/>
      </c>
    </row>
    <row r="20" spans="1:2">
      <c r="A20" s="3">
        <f>'SOLICITUD INSCRIPCIÓN'!E47</f>
        <v>0</v>
      </c>
      <c r="B20" s="4" t="str">
        <f>IFERROR(INDEX($A$1:$A$200,MATCH(0,INDEX(COUNTIF($B$1:B19,$A$1:$A$200),),)),"")</f>
        <v/>
      </c>
    </row>
    <row r="21" spans="1:2">
      <c r="A21" s="3">
        <f>'SOLICITUD INSCRIPCIÓN'!E48</f>
        <v>0</v>
      </c>
      <c r="B21" s="4" t="str">
        <f>IFERROR(INDEX($A$1:$A$200,MATCH(0,INDEX(COUNTIF($B$1:B20,$A$1:$A$200),),)),"")</f>
        <v/>
      </c>
    </row>
    <row r="22" spans="1:2">
      <c r="A22" s="3">
        <f>'SOLICITUD INSCRIPCIÓN'!E49</f>
        <v>0</v>
      </c>
      <c r="B22" s="4" t="str">
        <f>IFERROR(INDEX($A$1:$A$200,MATCH(0,INDEX(COUNTIF($B$1:B21,$A$1:$A$200),),)),"")</f>
        <v/>
      </c>
    </row>
    <row r="23" spans="1:2">
      <c r="A23" s="3">
        <f>'SOLICITUD INSCRIPCIÓN'!E50</f>
        <v>0</v>
      </c>
      <c r="B23" s="4" t="str">
        <f>IFERROR(INDEX($A$1:$A$200,MATCH(0,INDEX(COUNTIF($B$1:B22,$A$1:$A$200),),)),"")</f>
        <v/>
      </c>
    </row>
    <row r="24" spans="1:2">
      <c r="A24" s="3">
        <f>'SOLICITUD INSCRIPCIÓN'!E51</f>
        <v>0</v>
      </c>
      <c r="B24" s="4" t="str">
        <f>IFERROR(INDEX($A$1:$A$200,MATCH(0,INDEX(COUNTIF($B$1:B23,$A$1:$A$200),),)),"")</f>
        <v/>
      </c>
    </row>
    <row r="25" spans="1:2">
      <c r="A25" s="3">
        <f>'SOLICITUD INSCRIPCIÓN'!E52</f>
        <v>0</v>
      </c>
      <c r="B25" s="4" t="str">
        <f>IFERROR(INDEX($A$1:$A$200,MATCH(0,INDEX(COUNTIF($B$1:B24,$A$1:$A$200),),)),"")</f>
        <v/>
      </c>
    </row>
    <row r="26" spans="1:2">
      <c r="A26" s="3">
        <f>'SOLICITUD INSCRIPCIÓN'!E53</f>
        <v>0</v>
      </c>
      <c r="B26" s="4" t="str">
        <f>IFERROR(INDEX($A$1:$A$200,MATCH(0,INDEX(COUNTIF($B$1:B25,$A$1:$A$200),),)),"")</f>
        <v/>
      </c>
    </row>
    <row r="27" spans="1:2">
      <c r="A27" s="3">
        <f>'SOLICITUD INSCRIPCIÓN'!E54</f>
        <v>0</v>
      </c>
      <c r="B27" s="4" t="str">
        <f>IFERROR(INDEX($A$1:$A$200,MATCH(0,INDEX(COUNTIF($B$1:B26,$A$1:$A$200),),)),"")</f>
        <v/>
      </c>
    </row>
    <row r="28" spans="1:2">
      <c r="A28" s="3">
        <f>'SOLICITUD INSCRIPCIÓN'!E55</f>
        <v>0</v>
      </c>
      <c r="B28" s="4" t="str">
        <f>IFERROR(INDEX($A$1:$A$200,MATCH(0,INDEX(COUNTIF($B$1:B27,$A$1:$A$200),),)),"")</f>
        <v/>
      </c>
    </row>
    <row r="29" spans="1:2">
      <c r="A29" s="3">
        <f>'SOLICITUD INSCRIPCIÓN'!E56</f>
        <v>0</v>
      </c>
      <c r="B29" s="4" t="str">
        <f>IFERROR(INDEX($A$1:$A$200,MATCH(0,INDEX(COUNTIF($B$1:B28,$A$1:$A$200),),)),"")</f>
        <v/>
      </c>
    </row>
    <row r="30" spans="1:2">
      <c r="A30" s="3">
        <f>'SOLICITUD INSCRIPCIÓN'!E57</f>
        <v>0</v>
      </c>
      <c r="B30" s="4" t="str">
        <f>IFERROR(INDEX($A$1:$A$200,MATCH(0,INDEX(COUNTIF($B$1:B29,$A$1:$A$200),),)),"")</f>
        <v/>
      </c>
    </row>
    <row r="31" spans="1:2">
      <c r="A31" s="3">
        <f>'SOLICITUD INSCRIPCIÓN'!E58</f>
        <v>0</v>
      </c>
      <c r="B31" s="4" t="str">
        <f>IFERROR(INDEX($A$1:$A$200,MATCH(0,INDEX(COUNTIF($B$1:B30,$A$1:$A$200),),)),"")</f>
        <v/>
      </c>
    </row>
    <row r="32" spans="1:2">
      <c r="A32" s="3">
        <f>'SOLICITUD INSCRIPCIÓN'!E59</f>
        <v>0</v>
      </c>
      <c r="B32" s="4" t="str">
        <f>IFERROR(INDEX($A$1:$A$200,MATCH(0,INDEX(COUNTIF($B$1:B31,$A$1:$A$200),),)),"")</f>
        <v/>
      </c>
    </row>
    <row r="33" spans="1:2">
      <c r="A33" s="3">
        <f>'SOLICITUD INSCRIPCIÓN'!E60</f>
        <v>0</v>
      </c>
      <c r="B33" s="4" t="str">
        <f>IFERROR(INDEX($A$1:$A$200,MATCH(0,INDEX(COUNTIF($B$1:B32,$A$1:$A$200),),)),"")</f>
        <v/>
      </c>
    </row>
    <row r="34" spans="1:2">
      <c r="A34" s="3">
        <f>'SOLICITUD INSCRIPCIÓN'!E61</f>
        <v>0</v>
      </c>
      <c r="B34" s="4" t="str">
        <f>IFERROR(INDEX($A$1:$A$200,MATCH(0,INDEX(COUNTIF($B$1:B33,$A$1:$A$200),),)),"")</f>
        <v/>
      </c>
    </row>
    <row r="35" spans="1:2">
      <c r="A35" s="3">
        <f>'SOLICITUD INSCRIPCIÓN'!E62</f>
        <v>0</v>
      </c>
      <c r="B35" s="4" t="str">
        <f>IFERROR(INDEX($A$1:$A$200,MATCH(0,INDEX(COUNTIF($B$1:B34,$A$1:$A$200),),)),"")</f>
        <v/>
      </c>
    </row>
    <row r="36" spans="1:2">
      <c r="A36" s="3">
        <f>'SOLICITUD INSCRIPCIÓN'!E63</f>
        <v>0</v>
      </c>
      <c r="B36" s="4" t="str">
        <f>IFERROR(INDEX($A$1:$A$200,MATCH(0,INDEX(COUNTIF($B$1:B35,$A$1:$A$200),),)),"")</f>
        <v/>
      </c>
    </row>
    <row r="37" spans="1:2">
      <c r="A37" s="3">
        <f>'SOLICITUD INSCRIPCIÓN'!E64</f>
        <v>0</v>
      </c>
      <c r="B37" s="4" t="str">
        <f>IFERROR(INDEX($A$1:$A$200,MATCH(0,INDEX(COUNTIF($B$1:B36,$A$1:$A$200),),)),"")</f>
        <v/>
      </c>
    </row>
    <row r="38" spans="1:2">
      <c r="A38" s="3">
        <f>'SOLICITUD INSCRIPCIÓN'!E65</f>
        <v>0</v>
      </c>
      <c r="B38" s="4" t="str">
        <f>IFERROR(INDEX($A$1:$A$200,MATCH(0,INDEX(COUNTIF($B$1:B37,$A$1:$A$200),),)),"")</f>
        <v/>
      </c>
    </row>
    <row r="39" spans="1:2">
      <c r="A39" s="3">
        <f>'SOLICITUD INSCRIPCIÓN'!E66</f>
        <v>0</v>
      </c>
      <c r="B39" s="4" t="str">
        <f>IFERROR(INDEX($A$1:$A$200,MATCH(0,INDEX(COUNTIF($B$1:B38,$A$1:$A$200),),)),"")</f>
        <v/>
      </c>
    </row>
    <row r="40" spans="1:2">
      <c r="A40" s="3">
        <f>'SOLICITUD INSCRIPCIÓN'!E67</f>
        <v>0</v>
      </c>
      <c r="B40" s="4" t="str">
        <f>IFERROR(INDEX($A$1:$A$200,MATCH(0,INDEX(COUNTIF($B$1:B39,$A$1:$A$200),),)),"")</f>
        <v/>
      </c>
    </row>
    <row r="41" spans="1:2">
      <c r="A41" s="3">
        <f>'SOLICITUD INSCRIPCIÓN'!E68</f>
        <v>0</v>
      </c>
      <c r="B41" s="4" t="str">
        <f>IFERROR(INDEX($A$1:$A$200,MATCH(0,INDEX(COUNTIF($B$1:B40,$A$1:$A$200),),)),"")</f>
        <v/>
      </c>
    </row>
    <row r="42" spans="1:2">
      <c r="A42" s="3">
        <f>'SOLICITUD INSCRIPCIÓN'!E69</f>
        <v>0</v>
      </c>
      <c r="B42" s="4" t="str">
        <f>IFERROR(INDEX($A$1:$A$200,MATCH(0,INDEX(COUNTIF($B$1:B41,$A$1:$A$200),),)),"")</f>
        <v/>
      </c>
    </row>
    <row r="43" spans="1:2">
      <c r="A43" s="3">
        <f>'SOLICITUD INSCRIPCIÓN'!E70</f>
        <v>0</v>
      </c>
      <c r="B43" s="4" t="str">
        <f>IFERROR(INDEX($A$1:$A$200,MATCH(0,INDEX(COUNTIF($B$1:B42,$A$1:$A$200),),)),"")</f>
        <v/>
      </c>
    </row>
    <row r="44" spans="1:2">
      <c r="A44" s="3">
        <f>'SOLICITUD INSCRIPCIÓN'!E71</f>
        <v>0</v>
      </c>
      <c r="B44" s="4" t="str">
        <f>IFERROR(INDEX($A$1:$A$200,MATCH(0,INDEX(COUNTIF($B$1:B43,$A$1:$A$200),),)),"")</f>
        <v/>
      </c>
    </row>
    <row r="45" spans="1:2">
      <c r="A45" s="3">
        <f>'SOLICITUD INSCRIPCIÓN'!E72</f>
        <v>0</v>
      </c>
      <c r="B45" s="4" t="str">
        <f>IFERROR(INDEX($A$1:$A$200,MATCH(0,INDEX(COUNTIF($B$1:B44,$A$1:$A$200),),)),"")</f>
        <v/>
      </c>
    </row>
    <row r="46" spans="1:2">
      <c r="A46" s="3">
        <f>'SOLICITUD INSCRIPCIÓN'!E73</f>
        <v>0</v>
      </c>
      <c r="B46" s="4" t="str">
        <f>IFERROR(INDEX($A$1:$A$200,MATCH(0,INDEX(COUNTIF($B$1:B45,$A$1:$A$200),),)),"")</f>
        <v/>
      </c>
    </row>
    <row r="47" spans="1:2">
      <c r="A47" s="3">
        <f>'SOLICITUD INSCRIPCIÓN'!E74</f>
        <v>0</v>
      </c>
      <c r="B47" s="4" t="str">
        <f>IFERROR(INDEX($A$1:$A$200,MATCH(0,INDEX(COUNTIF($B$1:B46,$A$1:$A$200),),)),"")</f>
        <v/>
      </c>
    </row>
    <row r="48" spans="1:2">
      <c r="A48" s="3">
        <f>'SOLICITUD INSCRIPCIÓN'!E75</f>
        <v>0</v>
      </c>
      <c r="B48" s="4" t="str">
        <f>IFERROR(INDEX($A$1:$A$200,MATCH(0,INDEX(COUNTIF($B$1:B47,$A$1:$A$200),),)),"")</f>
        <v/>
      </c>
    </row>
    <row r="49" spans="1:2">
      <c r="A49" s="3">
        <f>'SOLICITUD INSCRIPCIÓN'!E76</f>
        <v>0</v>
      </c>
      <c r="B49" s="4" t="str">
        <f>IFERROR(INDEX($A$1:$A$200,MATCH(0,INDEX(COUNTIF($B$1:B48,$A$1:$A$200),),)),"")</f>
        <v/>
      </c>
    </row>
    <row r="50" spans="1:2">
      <c r="A50" s="3">
        <f>'SOLICITUD INSCRIPCIÓN'!E77</f>
        <v>0</v>
      </c>
      <c r="B50" s="4" t="str">
        <f>IFERROR(INDEX($A$1:$A$200,MATCH(0,INDEX(COUNTIF($B$1:B49,$A$1:$A$200),),)),"")</f>
        <v/>
      </c>
    </row>
    <row r="51" spans="1:2">
      <c r="A51" s="3">
        <f>'SOLICITUD INSCRIPCIÓN'!E78</f>
        <v>0</v>
      </c>
      <c r="B51" s="4" t="str">
        <f>IFERROR(INDEX($A$1:$A$200,MATCH(0,INDEX(COUNTIF($B$1:B50,$A$1:$A$200),),)),"")</f>
        <v/>
      </c>
    </row>
    <row r="52" spans="1:2">
      <c r="A52" s="3">
        <f>'SOLICITUD INSCRIPCIÓN'!E79</f>
        <v>0</v>
      </c>
      <c r="B52" s="4" t="str">
        <f>IFERROR(INDEX($A$1:$A$200,MATCH(0,INDEX(COUNTIF($B$1:B51,$A$1:$A$200),),)),"")</f>
        <v/>
      </c>
    </row>
    <row r="53" spans="1:2">
      <c r="A53" s="3">
        <f>'SOLICITUD INSCRIPCIÓN'!E80</f>
        <v>0</v>
      </c>
      <c r="B53" s="4" t="str">
        <f>IFERROR(INDEX($A$1:$A$200,MATCH(0,INDEX(COUNTIF($B$1:B52,$A$1:$A$200),),)),"")</f>
        <v/>
      </c>
    </row>
    <row r="54" spans="1:2">
      <c r="A54" s="3">
        <f>'SOLICITUD INSCRIPCIÓN'!E81</f>
        <v>0</v>
      </c>
      <c r="B54" s="4" t="str">
        <f>IFERROR(INDEX($A$1:$A$200,MATCH(0,INDEX(COUNTIF($B$1:B53,$A$1:$A$200),),)),"")</f>
        <v/>
      </c>
    </row>
    <row r="55" spans="1:2">
      <c r="A55" s="3">
        <f>'SOLICITUD INSCRIPCIÓN'!E82</f>
        <v>0</v>
      </c>
      <c r="B55" s="4" t="str">
        <f>IFERROR(INDEX($A$1:$A$200,MATCH(0,INDEX(COUNTIF($B$1:B54,$A$1:$A$200),),)),"")</f>
        <v/>
      </c>
    </row>
    <row r="56" spans="1:2">
      <c r="A56" s="3">
        <f>'SOLICITUD INSCRIPCIÓN'!E83</f>
        <v>0</v>
      </c>
      <c r="B56" s="4" t="str">
        <f>IFERROR(INDEX($A$1:$A$200,MATCH(0,INDEX(COUNTIF($B$1:B55,$A$1:$A$200),),)),"")</f>
        <v/>
      </c>
    </row>
    <row r="57" spans="1:2">
      <c r="A57" s="3">
        <f>'SOLICITUD INSCRIPCIÓN'!E84</f>
        <v>0</v>
      </c>
      <c r="B57" s="4" t="str">
        <f>IFERROR(INDEX($A$1:$A$200,MATCH(0,INDEX(COUNTIF($B$1:B56,$A$1:$A$200),),)),"")</f>
        <v/>
      </c>
    </row>
    <row r="58" spans="1:2">
      <c r="A58" s="3">
        <f>'SOLICITUD INSCRIPCIÓN'!E85</f>
        <v>0</v>
      </c>
      <c r="B58" s="4" t="str">
        <f>IFERROR(INDEX($A$1:$A$200,MATCH(0,INDEX(COUNTIF($B$1:B57,$A$1:$A$200),),)),"")</f>
        <v/>
      </c>
    </row>
    <row r="59" spans="1:2">
      <c r="A59" s="3">
        <f>'SOLICITUD INSCRIPCIÓN'!E86</f>
        <v>0</v>
      </c>
      <c r="B59" s="4" t="str">
        <f>IFERROR(INDEX($A$1:$A$200,MATCH(0,INDEX(COUNTIF($B$1:B58,$A$1:$A$200),),)),"")</f>
        <v/>
      </c>
    </row>
    <row r="60" spans="1:2">
      <c r="A60" s="3">
        <f>'SOLICITUD INSCRIPCIÓN'!E87</f>
        <v>0</v>
      </c>
      <c r="B60" s="4" t="str">
        <f>IFERROR(INDEX($A$1:$A$200,MATCH(0,INDEX(COUNTIF($B$1:B59,$A$1:$A$200),),)),"")</f>
        <v/>
      </c>
    </row>
    <row r="61" spans="1:2">
      <c r="A61" s="3">
        <f>'SOLICITUD INSCRIPCIÓN'!E88</f>
        <v>0</v>
      </c>
      <c r="B61" s="4" t="str">
        <f>IFERROR(INDEX($A$1:$A$200,MATCH(0,INDEX(COUNTIF($B$1:B60,$A$1:$A$200),),)),"")</f>
        <v/>
      </c>
    </row>
    <row r="62" spans="1:2">
      <c r="A62" s="3">
        <f>'SOLICITUD INSCRIPCIÓN'!E89</f>
        <v>0</v>
      </c>
      <c r="B62" s="4" t="str">
        <f>IFERROR(INDEX($A$1:$A$200,MATCH(0,INDEX(COUNTIF($B$1:B61,$A$1:$A$200),),)),"")</f>
        <v/>
      </c>
    </row>
    <row r="63" spans="1:2">
      <c r="A63" s="3">
        <f>'SOLICITUD INSCRIPCIÓN'!E90</f>
        <v>0</v>
      </c>
      <c r="B63" s="4" t="str">
        <f>IFERROR(INDEX($A$1:$A$200,MATCH(0,INDEX(COUNTIF($B$1:B62,$A$1:$A$200),),)),"")</f>
        <v/>
      </c>
    </row>
    <row r="64" spans="1:2">
      <c r="A64" s="3">
        <f>'SOLICITUD INSCRIPCIÓN'!E91</f>
        <v>0</v>
      </c>
      <c r="B64" s="4" t="str">
        <f>IFERROR(INDEX($A$1:$A$200,MATCH(0,INDEX(COUNTIF($B$1:B63,$A$1:$A$200),),)),"")</f>
        <v/>
      </c>
    </row>
    <row r="65" spans="1:2">
      <c r="A65" s="3">
        <f>'SOLICITUD INSCRIPCIÓN'!E92</f>
        <v>0</v>
      </c>
      <c r="B65" s="4" t="str">
        <f>IFERROR(INDEX($A$1:$A$200,MATCH(0,INDEX(COUNTIF($B$1:B64,$A$1:$A$200),),)),"")</f>
        <v/>
      </c>
    </row>
    <row r="66" spans="1:2">
      <c r="A66" s="3">
        <f>'SOLICITUD INSCRIPCIÓN'!E93</f>
        <v>0</v>
      </c>
      <c r="B66" s="4" t="str">
        <f>IFERROR(INDEX($A$1:$A$200,MATCH(0,INDEX(COUNTIF($B$1:B65,$A$1:$A$200),),)),"")</f>
        <v/>
      </c>
    </row>
    <row r="67" spans="1:2">
      <c r="A67" s="3">
        <f>'SOLICITUD INSCRIPCIÓN'!E94</f>
        <v>0</v>
      </c>
      <c r="B67" s="4" t="str">
        <f>IFERROR(INDEX($A$1:$A$200,MATCH(0,INDEX(COUNTIF($B$1:B66,$A$1:$A$200),),)),"")</f>
        <v/>
      </c>
    </row>
    <row r="68" spans="1:2">
      <c r="A68" s="3">
        <f>'SOLICITUD INSCRIPCIÓN'!E95</f>
        <v>0</v>
      </c>
      <c r="B68" s="4" t="str">
        <f>IFERROR(INDEX($A$1:$A$200,MATCH(0,INDEX(COUNTIF($B$1:B67,$A$1:$A$200),),)),"")</f>
        <v/>
      </c>
    </row>
    <row r="69" spans="1:2">
      <c r="A69" s="3">
        <f>'SOLICITUD INSCRIPCIÓN'!E96</f>
        <v>0</v>
      </c>
      <c r="B69" s="4" t="str">
        <f>IFERROR(INDEX($A$1:$A$200,MATCH(0,INDEX(COUNTIF($B$1:B68,$A$1:$A$200),),)),"")</f>
        <v/>
      </c>
    </row>
    <row r="70" spans="1:2">
      <c r="A70" s="3">
        <f>'SOLICITUD INSCRIPCIÓN'!E126</f>
        <v>0</v>
      </c>
      <c r="B70" s="4" t="str">
        <f>IFERROR(INDEX($A$1:$A$200,MATCH(0,INDEX(COUNTIF($B$1:B69,$A$1:$A$200),),)),"")</f>
        <v/>
      </c>
    </row>
    <row r="71" spans="1:2">
      <c r="A71" s="3">
        <f>'SOLICITUD INSCRIPCIÓN'!E127</f>
        <v>0</v>
      </c>
      <c r="B71" s="4" t="str">
        <f>IFERROR(INDEX($A$1:$A$200,MATCH(0,INDEX(COUNTIF($B$1:B70,$A$1:$A$200),),)),"")</f>
        <v/>
      </c>
    </row>
    <row r="72" spans="1:2">
      <c r="A72" s="3">
        <f>'SOLICITUD INSCRIPCIÓN'!E128</f>
        <v>0</v>
      </c>
      <c r="B72" s="4" t="str">
        <f>IFERROR(INDEX($A$1:$A$200,MATCH(0,INDEX(COUNTIF($B$1:B71,$A$1:$A$200),),)),"")</f>
        <v/>
      </c>
    </row>
    <row r="73" spans="1:2">
      <c r="A73" s="3">
        <f>'SOLICITUD INSCRIPCIÓN'!E129</f>
        <v>0</v>
      </c>
      <c r="B73" s="4" t="str">
        <f>IFERROR(INDEX($A$1:$A$200,MATCH(0,INDEX(COUNTIF($B$1:B72,$A$1:$A$200),),)),"")</f>
        <v/>
      </c>
    </row>
    <row r="74" spans="1:2">
      <c r="A74" s="3">
        <f>'SOLICITUD INSCRIPCIÓN'!E130</f>
        <v>0</v>
      </c>
      <c r="B74" s="4" t="str">
        <f>IFERROR(INDEX($A$1:$A$200,MATCH(0,INDEX(COUNTIF($B$1:B73,$A$1:$A$200),),)),"")</f>
        <v/>
      </c>
    </row>
    <row r="75" spans="1:2">
      <c r="A75" s="3">
        <f>'SOLICITUD INSCRIPCIÓN'!E131</f>
        <v>0</v>
      </c>
      <c r="B75" s="4" t="str">
        <f>IFERROR(INDEX($A$1:$A$200,MATCH(0,INDEX(COUNTIF($B$1:B74,$A$1:$A$200),),)),"")</f>
        <v/>
      </c>
    </row>
    <row r="76" spans="1:2">
      <c r="A76" s="3">
        <f>'SOLICITUD INSCRIPCIÓN'!E132</f>
        <v>0</v>
      </c>
      <c r="B76" s="4" t="str">
        <f>IFERROR(INDEX($A$1:$A$200,MATCH(0,INDEX(COUNTIF($B$1:B75,$A$1:$A$200),),)),"")</f>
        <v/>
      </c>
    </row>
    <row r="77" spans="1:2">
      <c r="A77" s="3">
        <f>'SOLICITUD INSCRIPCIÓN'!E133</f>
        <v>0</v>
      </c>
      <c r="B77" s="4" t="str">
        <f>IFERROR(INDEX($A$1:$A$200,MATCH(0,INDEX(COUNTIF($B$1:B76,$A$1:$A$200),),)),"")</f>
        <v/>
      </c>
    </row>
    <row r="78" spans="1:2">
      <c r="A78" s="3">
        <f>'SOLICITUD INSCRIPCIÓN'!E134</f>
        <v>0</v>
      </c>
      <c r="B78" s="4" t="str">
        <f>IFERROR(INDEX($A$1:$A$200,MATCH(0,INDEX(COUNTIF($B$1:B77,$A$1:$A$200),),)),"")</f>
        <v/>
      </c>
    </row>
    <row r="79" spans="1:2">
      <c r="A79" s="3">
        <f>'SOLICITUD INSCRIPCIÓN'!E135</f>
        <v>0</v>
      </c>
      <c r="B79" s="4" t="str">
        <f>IFERROR(INDEX($A$1:$A$200,MATCH(0,INDEX(COUNTIF($B$1:B78,$A$1:$A$200),),)),"")</f>
        <v/>
      </c>
    </row>
    <row r="80" spans="1:2">
      <c r="A80" s="3">
        <f>'SOLICITUD INSCRIPCIÓN'!E136</f>
        <v>0</v>
      </c>
      <c r="B80" s="4" t="str">
        <f>IFERROR(INDEX($A$1:$A$200,MATCH(0,INDEX(COUNTIF($B$1:B79,$A$1:$A$200),),)),"")</f>
        <v/>
      </c>
    </row>
    <row r="81" spans="1:2">
      <c r="A81" s="3">
        <f>'SOLICITUD INSCRIPCIÓN'!E137</f>
        <v>0</v>
      </c>
      <c r="B81" s="4" t="str">
        <f>IFERROR(INDEX($A$1:$A$200,MATCH(0,INDEX(COUNTIF($B$1:B80,$A$1:$A$200),),)),"")</f>
        <v/>
      </c>
    </row>
    <row r="82" spans="1:2">
      <c r="A82" s="3">
        <f>'SOLICITUD INSCRIPCIÓN'!E138</f>
        <v>0</v>
      </c>
      <c r="B82" s="4" t="str">
        <f>IFERROR(INDEX($A$1:$A$200,MATCH(0,INDEX(COUNTIF($B$1:B81,$A$1:$A$200),),)),"")</f>
        <v/>
      </c>
    </row>
    <row r="83" spans="1:2">
      <c r="A83" s="3">
        <f>'SOLICITUD INSCRIPCIÓN'!E139</f>
        <v>0</v>
      </c>
      <c r="B83" s="4" t="str">
        <f>IFERROR(INDEX($A$1:$A$200,MATCH(0,INDEX(COUNTIF($B$1:B82,$A$1:$A$200),),)),"")</f>
        <v/>
      </c>
    </row>
    <row r="84" spans="1:2">
      <c r="A84" s="3">
        <f>'SOLICITUD INSCRIPCIÓN'!E140</f>
        <v>0</v>
      </c>
      <c r="B84" s="4" t="str">
        <f>IFERROR(INDEX($A$1:$A$200,MATCH(0,INDEX(COUNTIF($B$1:B83,$A$1:$A$200),),)),"")</f>
        <v/>
      </c>
    </row>
    <row r="85" spans="1:2">
      <c r="A85" s="3">
        <f>'SOLICITUD INSCRIPCIÓN'!E141</f>
        <v>0</v>
      </c>
      <c r="B85" s="4" t="str">
        <f>IFERROR(INDEX($A$1:$A$200,MATCH(0,INDEX(COUNTIF($B$1:B84,$A$1:$A$200),),)),"")</f>
        <v/>
      </c>
    </row>
    <row r="86" spans="1:2">
      <c r="A86" s="3">
        <f>'SOLICITUD INSCRIPCIÓN'!E142</f>
        <v>0</v>
      </c>
      <c r="B86" s="4" t="str">
        <f>IFERROR(INDEX($A$1:$A$200,MATCH(0,INDEX(COUNTIF($B$1:B85,$A$1:$A$200),),)),"")</f>
        <v/>
      </c>
    </row>
    <row r="87" spans="1:2">
      <c r="A87" s="3">
        <f>'SOLICITUD INSCRIPCIÓN'!E143</f>
        <v>0</v>
      </c>
      <c r="B87" s="4" t="str">
        <f>IFERROR(INDEX($A$1:$A$200,MATCH(0,INDEX(COUNTIF($B$1:B86,$A$1:$A$200),),)),"")</f>
        <v/>
      </c>
    </row>
    <row r="88" spans="1:2">
      <c r="A88" s="3">
        <f>'SOLICITUD INSCRIPCIÓN'!E144</f>
        <v>0</v>
      </c>
      <c r="B88" s="4" t="str">
        <f>IFERROR(INDEX($A$1:$A$200,MATCH(0,INDEX(COUNTIF($B$1:B87,$A$1:$A$200),),)),"")</f>
        <v/>
      </c>
    </row>
    <row r="89" spans="1:2">
      <c r="A89" s="3">
        <f>'SOLICITUD INSCRIPCIÓN'!E145</f>
        <v>0</v>
      </c>
      <c r="B89" s="4" t="str">
        <f>IFERROR(INDEX($A$1:$A$200,MATCH(0,INDEX(COUNTIF($B$1:B88,$A$1:$A$200),),)),"")</f>
        <v/>
      </c>
    </row>
    <row r="90" spans="1:2">
      <c r="A90" s="3">
        <f>'SOLICITUD INSCRIPCIÓN'!E146</f>
        <v>0</v>
      </c>
      <c r="B90" s="4" t="str">
        <f>IFERROR(INDEX($A$1:$A$200,MATCH(0,INDEX(COUNTIF($B$1:B89,$A$1:$A$200),),)),"")</f>
        <v/>
      </c>
    </row>
    <row r="91" spans="1:2">
      <c r="A91" s="3">
        <f>'SOLICITUD INSCRIPCIÓN'!E147</f>
        <v>0</v>
      </c>
      <c r="B91" s="4" t="str">
        <f>IFERROR(INDEX($A$1:$A$200,MATCH(0,INDEX(COUNTIF($B$1:B90,$A$1:$A$200),),)),"")</f>
        <v/>
      </c>
    </row>
    <row r="92" spans="1:2">
      <c r="A92" s="3">
        <f>'SOLICITUD INSCRIPCIÓN'!E148</f>
        <v>0</v>
      </c>
      <c r="B92" s="4" t="str">
        <f>IFERROR(INDEX($A$1:$A$200,MATCH(0,INDEX(COUNTIF($B$1:B91,$A$1:$A$200),),)),"")</f>
        <v/>
      </c>
    </row>
    <row r="93" spans="1:2">
      <c r="A93" s="3">
        <f>'SOLICITUD INSCRIPCIÓN'!E149</f>
        <v>0</v>
      </c>
      <c r="B93" s="4" t="str">
        <f>IFERROR(INDEX($A$1:$A$200,MATCH(0,INDEX(COUNTIF($B$1:B92,$A$1:$A$200),),)),"")</f>
        <v/>
      </c>
    </row>
    <row r="94" spans="1:2">
      <c r="A94" s="3">
        <f>'SOLICITUD INSCRIPCIÓN'!E150</f>
        <v>0</v>
      </c>
      <c r="B94" s="4" t="str">
        <f>IFERROR(INDEX($A$1:$A$200,MATCH(0,INDEX(COUNTIF($B$1:B93,$A$1:$A$200),),)),"")</f>
        <v/>
      </c>
    </row>
    <row r="95" spans="1:2">
      <c r="A95" s="3">
        <f>'SOLICITUD INSCRIPCIÓN'!E151</f>
        <v>0</v>
      </c>
      <c r="B95" s="4" t="str">
        <f>IFERROR(INDEX($A$1:$A$200,MATCH(0,INDEX(COUNTIF($B$1:B94,$A$1:$A$200),),)),"")</f>
        <v/>
      </c>
    </row>
    <row r="96" spans="1:2">
      <c r="A96" s="3">
        <f>'SOLICITUD INSCRIPCIÓN'!E152</f>
        <v>0</v>
      </c>
      <c r="B96" s="4" t="str">
        <f>IFERROR(INDEX($A$1:$A$200,MATCH(0,INDEX(COUNTIF($B$1:B95,$A$1:$A$200),),)),"")</f>
        <v/>
      </c>
    </row>
    <row r="97" spans="1:2">
      <c r="A97" s="3">
        <f>'SOLICITUD INSCRIPCIÓN'!E153</f>
        <v>0</v>
      </c>
      <c r="B97" s="4" t="str">
        <f>IFERROR(INDEX($A$1:$A$200,MATCH(0,INDEX(COUNTIF($B$1:B96,$A$1:$A$200),),)),"")</f>
        <v/>
      </c>
    </row>
    <row r="98" spans="1:2">
      <c r="A98" s="3">
        <f>'SOLICITUD INSCRIPCIÓN'!E154</f>
        <v>0</v>
      </c>
      <c r="B98" s="4" t="str">
        <f>IFERROR(INDEX($A$1:$A$200,MATCH(0,INDEX(COUNTIF($B$1:B97,$A$1:$A$200),),)),"")</f>
        <v/>
      </c>
    </row>
    <row r="99" spans="1:2">
      <c r="A99" s="3">
        <f>'SOLICITUD INSCRIPCIÓN'!E155</f>
        <v>0</v>
      </c>
      <c r="B99" s="4" t="str">
        <f>IFERROR(INDEX($A$1:$A$200,MATCH(0,INDEX(COUNTIF($B$1:B98,$A$1:$A$200),),)),"")</f>
        <v/>
      </c>
    </row>
    <row r="100" spans="1:2">
      <c r="A100" s="3">
        <f>'SOLICITUD INSCRIPCIÓN'!E156</f>
        <v>0</v>
      </c>
      <c r="B100" s="4" t="str">
        <f>IFERROR(INDEX($A$1:$A$200,MATCH(0,INDEX(COUNTIF($B$1:B99,$A$1:$A$200),),)),"")</f>
        <v/>
      </c>
    </row>
    <row r="101" spans="1:2">
      <c r="A101" s="3">
        <f>'SOLICITUD INSCRIPCIÓN'!E157</f>
        <v>0</v>
      </c>
      <c r="B101" s="4" t="str">
        <f>IFERROR(INDEX($A$1:$A$200,MATCH(0,INDEX(COUNTIF($B$1:B100,$A$1:$A$200),),)),"")</f>
        <v/>
      </c>
    </row>
    <row r="102" spans="1:2">
      <c r="A102" s="3">
        <f>'SOLICITUD INSCRIPCIÓN'!E158</f>
        <v>0</v>
      </c>
      <c r="B102" s="4" t="str">
        <f>IFERROR(INDEX($A$1:$A$200,MATCH(0,INDEX(COUNTIF($B$1:B101,$A$1:$A$200),),)),"")</f>
        <v/>
      </c>
    </row>
    <row r="103" spans="1:2">
      <c r="A103" s="3">
        <f>'SOLICITUD INSCRIPCIÓN'!E159</f>
        <v>0</v>
      </c>
      <c r="B103" s="4" t="str">
        <f>IFERROR(INDEX($A$1:$A$200,MATCH(0,INDEX(COUNTIF($B$1:B102,$A$1:$A$200),),)),"")</f>
        <v/>
      </c>
    </row>
    <row r="104" spans="1:2">
      <c r="A104" s="3">
        <f>'SOLICITUD INSCRIPCIÓN'!E160</f>
        <v>0</v>
      </c>
      <c r="B104" s="4" t="str">
        <f>IFERROR(INDEX($A$1:$A$200,MATCH(0,INDEX(COUNTIF($B$1:B103,$A$1:$A$200),),)),"")</f>
        <v/>
      </c>
    </row>
    <row r="105" spans="1:2">
      <c r="A105" s="3">
        <f>'SOLICITUD INSCRIPCIÓN'!E161</f>
        <v>0</v>
      </c>
      <c r="B105" s="4" t="str">
        <f>IFERROR(INDEX($A$1:$A$200,MATCH(0,INDEX(COUNTIF($B$1:B104,$A$1:$A$200),),)),"")</f>
        <v/>
      </c>
    </row>
    <row r="106" spans="1:2">
      <c r="A106" s="3">
        <f>'SOLICITUD INSCRIPCIÓN'!E162</f>
        <v>0</v>
      </c>
      <c r="B106" s="4" t="str">
        <f>IFERROR(INDEX($A$1:$A$200,MATCH(0,INDEX(COUNTIF($B$1:B105,$A$1:$A$200),),)),"")</f>
        <v/>
      </c>
    </row>
    <row r="107" spans="1:2">
      <c r="A107" s="3">
        <f>'SOLICITUD INSCRIPCIÓN'!E163</f>
        <v>0</v>
      </c>
      <c r="B107" s="4" t="str">
        <f>IFERROR(INDEX($A$1:$A$200,MATCH(0,INDEX(COUNTIF($B$1:B106,$A$1:$A$200),),)),"")</f>
        <v/>
      </c>
    </row>
    <row r="108" spans="1:2">
      <c r="A108" s="3">
        <f>'SOLICITUD INSCRIPCIÓN'!E164</f>
        <v>0</v>
      </c>
      <c r="B108" s="4" t="str">
        <f>IFERROR(INDEX($A$1:$A$200,MATCH(0,INDEX(COUNTIF($B$1:B107,$A$1:$A$200),),)),"")</f>
        <v/>
      </c>
    </row>
    <row r="109" spans="1:2">
      <c r="A109" s="3">
        <f>'SOLICITUD INSCRIPCIÓN'!E165</f>
        <v>0</v>
      </c>
      <c r="B109" s="4" t="str">
        <f>IFERROR(INDEX($A$1:$A$200,MATCH(0,INDEX(COUNTIF($B$1:B108,$A$1:$A$200),),)),"")</f>
        <v/>
      </c>
    </row>
    <row r="110" spans="1:2">
      <c r="A110" s="3">
        <f>'SOLICITUD INSCRIPCIÓN'!E166</f>
        <v>0</v>
      </c>
      <c r="B110" s="4" t="str">
        <f>IFERROR(INDEX($A$1:$A$200,MATCH(0,INDEX(COUNTIF($B$1:B109,$A$1:$A$200),),)),"")</f>
        <v/>
      </c>
    </row>
    <row r="111" spans="1:2">
      <c r="A111" s="3">
        <f>'SOLICITUD INSCRIPCIÓN'!E167</f>
        <v>0</v>
      </c>
      <c r="B111" s="4" t="str">
        <f>IFERROR(INDEX($A$1:$A$200,MATCH(0,INDEX(COUNTIF($B$1:B110,$A$1:$A$200),),)),"")</f>
        <v/>
      </c>
    </row>
    <row r="112" spans="1:2">
      <c r="A112" s="3">
        <f>'SOLICITUD INSCRIPCIÓN'!E168</f>
        <v>0</v>
      </c>
      <c r="B112" s="4" t="str">
        <f>IFERROR(INDEX($A$1:$A$200,MATCH(0,INDEX(COUNTIF($B$1:B111,$A$1:$A$200),),)),"")</f>
        <v/>
      </c>
    </row>
    <row r="113" spans="1:2">
      <c r="A113" s="3">
        <f>'SOLICITUD INSCRIPCIÓN'!E169</f>
        <v>0</v>
      </c>
      <c r="B113" s="4" t="str">
        <f>IFERROR(INDEX($A$1:$A$200,MATCH(0,INDEX(COUNTIF($B$1:B112,$A$1:$A$200),),)),"")</f>
        <v/>
      </c>
    </row>
    <row r="114" spans="1:2">
      <c r="A114" s="3">
        <f>'SOLICITUD INSCRIPCIÓN'!E170</f>
        <v>0</v>
      </c>
      <c r="B114" s="4" t="str">
        <f>IFERROR(INDEX($A$1:$A$200,MATCH(0,INDEX(COUNTIF($B$1:B113,$A$1:$A$200),),)),"")</f>
        <v/>
      </c>
    </row>
    <row r="115" spans="1:2">
      <c r="A115" s="3">
        <f>'SOLICITUD INSCRIPCIÓN'!E171</f>
        <v>0</v>
      </c>
      <c r="B115" s="4" t="str">
        <f>IFERROR(INDEX($A$1:$A$200,MATCH(0,INDEX(COUNTIF($B$1:B114,$A$1:$A$200),),)),"")</f>
        <v/>
      </c>
    </row>
    <row r="116" spans="1:2">
      <c r="A116" s="3">
        <f>'SOLICITUD INSCRIPCIÓN'!E172</f>
        <v>0</v>
      </c>
      <c r="B116" s="4" t="str">
        <f>IFERROR(INDEX($A$1:$A$200,MATCH(0,INDEX(COUNTIF($B$1:B115,$A$1:$A$200),),)),"")</f>
        <v/>
      </c>
    </row>
    <row r="117" spans="1:2">
      <c r="A117" s="3">
        <f>'SOLICITUD INSCRIPCIÓN'!E173</f>
        <v>0</v>
      </c>
      <c r="B117" s="4" t="str">
        <f>IFERROR(INDEX($A$1:$A$200,MATCH(0,INDEX(COUNTIF($B$1:B116,$A$1:$A$200),),)),"")</f>
        <v/>
      </c>
    </row>
    <row r="118" spans="1:2">
      <c r="A118" s="3">
        <f>'SOLICITUD INSCRIPCIÓN'!E174</f>
        <v>0</v>
      </c>
      <c r="B118" s="4" t="str">
        <f>IFERROR(INDEX($A$1:$A$200,MATCH(0,INDEX(COUNTIF($B$1:B117,$A$1:$A$200),),)),"")</f>
        <v/>
      </c>
    </row>
    <row r="119" spans="1:2">
      <c r="A119" s="3">
        <f>'SOLICITUD INSCRIPCIÓN'!E175</f>
        <v>0</v>
      </c>
      <c r="B119" s="4" t="str">
        <f>IFERROR(INDEX($A$1:$A$200,MATCH(0,INDEX(COUNTIF($B$1:B118,$A$1:$A$200),),)),"")</f>
        <v/>
      </c>
    </row>
    <row r="120" spans="1:2">
      <c r="A120" s="3">
        <f>'SOLICITUD INSCRIPCIÓN'!E176</f>
        <v>0</v>
      </c>
      <c r="B120" s="4" t="str">
        <f>IFERROR(INDEX($A$1:$A$200,MATCH(0,INDEX(COUNTIF($B$1:B119,$A$1:$A$200),),)),"")</f>
        <v/>
      </c>
    </row>
    <row r="121" spans="1:2">
      <c r="A121" s="3">
        <f>'SOLICITUD INSCRIPCIÓN'!E177</f>
        <v>0</v>
      </c>
      <c r="B121" s="4" t="str">
        <f>IFERROR(INDEX($A$1:$A$200,MATCH(0,INDEX(COUNTIF($B$1:B120,$A$1:$A$200),),)),"")</f>
        <v/>
      </c>
    </row>
    <row r="122" spans="1:2">
      <c r="A122" s="3">
        <f>'SOLICITUD INSCRIPCIÓN'!E178</f>
        <v>0</v>
      </c>
      <c r="B122" s="4" t="str">
        <f>IFERROR(INDEX($A$1:$A$200,MATCH(0,INDEX(COUNTIF($B$1:B121,$A$1:$A$200),),)),"")</f>
        <v/>
      </c>
    </row>
    <row r="123" spans="1:2">
      <c r="A123" s="3">
        <f>'SOLICITUD INSCRIPCIÓN'!E179</f>
        <v>0</v>
      </c>
      <c r="B123" s="4" t="str">
        <f>IFERROR(INDEX($A$1:$A$200,MATCH(0,INDEX(COUNTIF($B$1:B122,$A$1:$A$200),),)),"")</f>
        <v/>
      </c>
    </row>
    <row r="124" spans="1:2">
      <c r="A124" s="3">
        <f>'SOLICITUD INSCRIPCIÓN'!E180</f>
        <v>0</v>
      </c>
      <c r="B124" s="4" t="str">
        <f>IFERROR(INDEX($A$1:$A$200,MATCH(0,INDEX(COUNTIF($B$1:B123,$A$1:$A$200),),)),"")</f>
        <v/>
      </c>
    </row>
    <row r="125" spans="1:2">
      <c r="A125" s="3">
        <f>'SOLICITUD INSCRIPCIÓN'!E181</f>
        <v>0</v>
      </c>
      <c r="B125" s="4" t="str">
        <f>IFERROR(INDEX($A$1:$A$200,MATCH(0,INDEX(COUNTIF($B$1:B124,$A$1:$A$200),),)),"")</f>
        <v/>
      </c>
    </row>
    <row r="126" spans="1:2">
      <c r="A126" s="3">
        <f>'SOLICITUD INSCRIPCIÓN'!E182</f>
        <v>0</v>
      </c>
      <c r="B126" s="4" t="str">
        <f>IFERROR(INDEX($A$1:$A$200,MATCH(0,INDEX(COUNTIF($B$1:B125,$A$1:$A$200),),)),"")</f>
        <v/>
      </c>
    </row>
    <row r="127" spans="1:2">
      <c r="A127" s="3">
        <f>'SOLICITUD INSCRIPCIÓN'!E183</f>
        <v>0</v>
      </c>
      <c r="B127" s="4" t="str">
        <f>IFERROR(INDEX($A$1:$A$200,MATCH(0,INDEX(COUNTIF($B$1:B126,$A$1:$A$200),),)),"")</f>
        <v/>
      </c>
    </row>
    <row r="128" spans="1:2">
      <c r="A128" s="3">
        <f>'SOLICITUD INSCRIPCIÓN'!E184</f>
        <v>0</v>
      </c>
      <c r="B128" s="4" t="str">
        <f>IFERROR(INDEX($A$1:$A$200,MATCH(0,INDEX(COUNTIF($B$1:B127,$A$1:$A$200),),)),"")</f>
        <v/>
      </c>
    </row>
    <row r="129" spans="1:2">
      <c r="A129" s="3">
        <f>'SOLICITUD INSCRIPCIÓN'!E185</f>
        <v>0</v>
      </c>
      <c r="B129" s="4" t="str">
        <f>IFERROR(INDEX($A$1:$A$200,MATCH(0,INDEX(COUNTIF($B$1:B128,$A$1:$A$200),),)),"")</f>
        <v/>
      </c>
    </row>
    <row r="130" spans="1:2">
      <c r="A130" s="3">
        <f>'SOLICITUD INSCRIPCIÓN'!E186</f>
        <v>0</v>
      </c>
      <c r="B130" s="4" t="str">
        <f>IFERROR(INDEX($A$1:$A$200,MATCH(0,INDEX(COUNTIF($B$1:B129,$A$1:$A$200),),)),"")</f>
        <v/>
      </c>
    </row>
    <row r="131" spans="1:2">
      <c r="A131" s="3">
        <f>'SOLICITUD INSCRIPCIÓN'!E187</f>
        <v>0</v>
      </c>
      <c r="B131" s="4" t="str">
        <f>IFERROR(INDEX($A$1:$A$200,MATCH(0,INDEX(COUNTIF($B$1:B130,$A$1:$A$200),),)),"")</f>
        <v/>
      </c>
    </row>
    <row r="132" spans="1:2">
      <c r="A132" s="3">
        <f>'SOLICITUD INSCRIPCIÓN'!E188</f>
        <v>0</v>
      </c>
      <c r="B132" s="4" t="str">
        <f>IFERROR(INDEX($A$1:$A$200,MATCH(0,INDEX(COUNTIF($B$1:B131,$A$1:$A$200),),)),"")</f>
        <v/>
      </c>
    </row>
    <row r="133" spans="1:2">
      <c r="A133" s="3">
        <f>'SOLICITUD INSCRIPCIÓN'!E189</f>
        <v>0</v>
      </c>
      <c r="B133" s="4" t="str">
        <f>IFERROR(INDEX($A$1:$A$200,MATCH(0,INDEX(COUNTIF($B$1:B132,$A$1:$A$200),),)),"")</f>
        <v/>
      </c>
    </row>
    <row r="134" spans="1:2">
      <c r="A134" s="3">
        <f>'SOLICITUD INSCRIPCIÓN'!E190</f>
        <v>0</v>
      </c>
      <c r="B134" s="4" t="str">
        <f>IFERROR(INDEX($A$1:$A$200,MATCH(0,INDEX(COUNTIF($B$1:B133,$A$1:$A$200),),)),"")</f>
        <v/>
      </c>
    </row>
    <row r="135" spans="1:2">
      <c r="A135" s="3">
        <f>'SOLICITUD INSCRIPCIÓN'!E191</f>
        <v>0</v>
      </c>
      <c r="B135" s="4" t="str">
        <f>IFERROR(INDEX($A$1:$A$200,MATCH(0,INDEX(COUNTIF($B$1:B134,$A$1:$A$200),),)),"")</f>
        <v/>
      </c>
    </row>
    <row r="136" spans="1:2">
      <c r="A136" s="3">
        <f>'SOLICITUD INSCRIPCIÓN'!E192</f>
        <v>0</v>
      </c>
      <c r="B136" s="4" t="str">
        <f>IFERROR(INDEX($A$1:$A$200,MATCH(0,INDEX(COUNTIF($B$1:B135,$A$1:$A$200),),)),"")</f>
        <v/>
      </c>
    </row>
    <row r="137" spans="1:2">
      <c r="A137" s="3">
        <f>'SOLICITUD INSCRIPCIÓN'!E193</f>
        <v>0</v>
      </c>
      <c r="B137" s="4" t="str">
        <f>IFERROR(INDEX($A$1:$A$200,MATCH(0,INDEX(COUNTIF($B$1:B136,$A$1:$A$200),),)),"")</f>
        <v/>
      </c>
    </row>
    <row r="138" spans="1:2">
      <c r="A138" s="3">
        <f>'SOLICITUD INSCRIPCIÓN'!E194</f>
        <v>0</v>
      </c>
      <c r="B138" s="4" t="str">
        <f>IFERROR(INDEX($A$1:$A$200,MATCH(0,INDEX(COUNTIF($B$1:B137,$A$1:$A$200),),)),"")</f>
        <v/>
      </c>
    </row>
    <row r="139" spans="1:2">
      <c r="A139" s="3">
        <f>'SOLICITUD INSCRIPCIÓN'!E195</f>
        <v>0</v>
      </c>
      <c r="B139" s="4" t="str">
        <f>IFERROR(INDEX($A$1:$A$200,MATCH(0,INDEX(COUNTIF($B$1:B138,$A$1:$A$200),),)),"")</f>
        <v/>
      </c>
    </row>
    <row r="140" spans="1:2">
      <c r="A140" s="3">
        <f>'SOLICITUD INSCRIPCIÓN'!E196</f>
        <v>0</v>
      </c>
      <c r="B140" s="4" t="str">
        <f>IFERROR(INDEX($A$1:$A$200,MATCH(0,INDEX(COUNTIF($B$1:B139,$A$1:$A$200),),)),"")</f>
        <v/>
      </c>
    </row>
    <row r="141" spans="1:2">
      <c r="A141" s="3">
        <f>'SOLICITUD INSCRIPCIÓN'!E197</f>
        <v>0</v>
      </c>
      <c r="B141" s="4" t="str">
        <f>IFERROR(INDEX($A$1:$A$200,MATCH(0,INDEX(COUNTIF($B$1:B140,$A$1:$A$200),),)),"")</f>
        <v/>
      </c>
    </row>
    <row r="142" spans="1:2">
      <c r="A142" s="3">
        <f>'SOLICITUD INSCRIPCIÓN'!E198</f>
        <v>0</v>
      </c>
      <c r="B142" s="4" t="str">
        <f>IFERROR(INDEX($A$1:$A$200,MATCH(0,INDEX(COUNTIF($B$1:B141,$A$1:$A$200),),)),"")</f>
        <v/>
      </c>
    </row>
    <row r="143" spans="1:2">
      <c r="A143" s="3">
        <f>'SOLICITUD INSCRIPCIÓN'!E199</f>
        <v>0</v>
      </c>
      <c r="B143" s="4" t="str">
        <f>IFERROR(INDEX($A$1:$A$200,MATCH(0,INDEX(COUNTIF($B$1:B142,$A$1:$A$200),),)),"")</f>
        <v/>
      </c>
    </row>
    <row r="144" spans="1:2">
      <c r="A144" s="3">
        <f>'SOLICITUD INSCRIPCIÓN'!E200</f>
        <v>0</v>
      </c>
      <c r="B144" s="4" t="str">
        <f>IFERROR(INDEX($A$1:$A$200,MATCH(0,INDEX(COUNTIF($B$1:B143,$A$1:$A$200),),)),"")</f>
        <v/>
      </c>
    </row>
    <row r="145" spans="1:2">
      <c r="A145" s="3">
        <f>'SOLICITUD INSCRIPCIÓN'!E201</f>
        <v>0</v>
      </c>
      <c r="B145" s="4" t="str">
        <f>IFERROR(INDEX($A$1:$A$200,MATCH(0,INDEX(COUNTIF($B$1:B144,$A$1:$A$200),),)),"")</f>
        <v/>
      </c>
    </row>
    <row r="146" spans="1:2">
      <c r="A146" s="3">
        <f>'SOLICITUD INSCRIPCIÓN'!E202</f>
        <v>0</v>
      </c>
      <c r="B146" s="4" t="str">
        <f>IFERROR(INDEX($A$1:$A$200,MATCH(0,INDEX(COUNTIF($B$1:B145,$A$1:$A$200),),)),"")</f>
        <v/>
      </c>
    </row>
    <row r="147" spans="1:2">
      <c r="A147" s="3">
        <f>'SOLICITUD INSCRIPCIÓN'!E203</f>
        <v>0</v>
      </c>
      <c r="B147" s="4" t="str">
        <f>IFERROR(INDEX($A$1:$A$200,MATCH(0,INDEX(COUNTIF($B$1:B146,$A$1:$A$200),),)),"")</f>
        <v/>
      </c>
    </row>
    <row r="148" spans="1:2">
      <c r="A148" s="3">
        <f>'SOLICITUD INSCRIPCIÓN'!E204</f>
        <v>0</v>
      </c>
      <c r="B148" s="4" t="str">
        <f>IFERROR(INDEX($A$1:$A$200,MATCH(0,INDEX(COUNTIF($B$1:B147,$A$1:$A$200),),)),"")</f>
        <v/>
      </c>
    </row>
    <row r="149" spans="1:2">
      <c r="A149" s="3">
        <f>'SOLICITUD INSCRIPCIÓN'!E205</f>
        <v>0</v>
      </c>
      <c r="B149" s="4" t="str">
        <f>IFERROR(INDEX($A$1:$A$200,MATCH(0,INDEX(COUNTIF($B$1:B148,$A$1:$A$200),),)),"")</f>
        <v/>
      </c>
    </row>
    <row r="150" spans="1:2">
      <c r="A150" s="3">
        <f>'SOLICITUD INSCRIPCIÓN'!E206</f>
        <v>0</v>
      </c>
      <c r="B150" s="4" t="str">
        <f>IFERROR(INDEX($A$1:$A$200,MATCH(0,INDEX(COUNTIF($B$1:B149,$A$1:$A$200),),)),"")</f>
        <v/>
      </c>
    </row>
    <row r="151" spans="1:2">
      <c r="A151" s="3">
        <f>'SOLICITUD INSCRIPCIÓN'!E207</f>
        <v>0</v>
      </c>
      <c r="B151" s="4" t="str">
        <f>IFERROR(INDEX($A$1:$A$200,MATCH(0,INDEX(COUNTIF($B$1:B150,$A$1:$A$200),),)),"")</f>
        <v/>
      </c>
    </row>
    <row r="152" spans="1:2">
      <c r="A152" s="3">
        <f>'SOLICITUD INSCRIPCIÓN'!E208</f>
        <v>0</v>
      </c>
      <c r="B152" s="4" t="str">
        <f>IFERROR(INDEX($A$1:$A$200,MATCH(0,INDEX(COUNTIF($B$1:B151,$A$1:$A$200),),)),"")</f>
        <v/>
      </c>
    </row>
    <row r="153" spans="1:2">
      <c r="A153" s="3">
        <f>'SOLICITUD INSCRIPCIÓN'!E209</f>
        <v>0</v>
      </c>
      <c r="B153" s="4" t="str">
        <f>IFERROR(INDEX($A$1:$A$200,MATCH(0,INDEX(COUNTIF($B$1:B152,$A$1:$A$200),),)),"")</f>
        <v/>
      </c>
    </row>
    <row r="154" spans="1:2">
      <c r="A154" s="3">
        <f>'SOLICITUD INSCRIPCIÓN'!E210</f>
        <v>0</v>
      </c>
      <c r="B154" s="4" t="str">
        <f>IFERROR(INDEX($A$1:$A$200,MATCH(0,INDEX(COUNTIF($B$1:B153,$A$1:$A$200),),)),"")</f>
        <v/>
      </c>
    </row>
    <row r="155" spans="1:2">
      <c r="A155" s="3">
        <f>'SOLICITUD INSCRIPCIÓN'!E211</f>
        <v>0</v>
      </c>
      <c r="B155" s="4" t="str">
        <f>IFERROR(INDEX($A$1:$A$200,MATCH(0,INDEX(COUNTIF($B$1:B154,$A$1:$A$200),),)),"")</f>
        <v/>
      </c>
    </row>
    <row r="156" spans="1:2">
      <c r="A156" s="3">
        <f>'SOLICITUD INSCRIPCIÓN'!E212</f>
        <v>0</v>
      </c>
      <c r="B156" s="4" t="str">
        <f>IFERROR(INDEX($A$1:$A$200,MATCH(0,INDEX(COUNTIF($B$1:B155,$A$1:$A$200),),)),"")</f>
        <v/>
      </c>
    </row>
    <row r="157" spans="1:2">
      <c r="A157" s="3">
        <f>'SOLICITUD INSCRIPCIÓN'!E213</f>
        <v>0</v>
      </c>
      <c r="B157" s="4" t="str">
        <f>IFERROR(INDEX($A$1:$A$200,MATCH(0,INDEX(COUNTIF($B$1:B156,$A$1:$A$200),),)),"")</f>
        <v/>
      </c>
    </row>
    <row r="158" spans="1:2">
      <c r="A158" s="3">
        <f>'SOLICITUD INSCRIPCIÓN'!E214</f>
        <v>0</v>
      </c>
      <c r="B158" s="4" t="str">
        <f>IFERROR(INDEX($A$1:$A$200,MATCH(0,INDEX(COUNTIF($B$1:B157,$A$1:$A$200),),)),"")</f>
        <v/>
      </c>
    </row>
    <row r="159" spans="1:2">
      <c r="A159" s="3">
        <f>'SOLICITUD INSCRIPCIÓN'!E215</f>
        <v>0</v>
      </c>
      <c r="B159" s="4" t="str">
        <f>IFERROR(INDEX($A$1:$A$200,MATCH(0,INDEX(COUNTIF($B$1:B158,$A$1:$A$200),),)),"")</f>
        <v/>
      </c>
    </row>
    <row r="160" spans="1:2">
      <c r="A160" s="3">
        <f>'SOLICITUD INSCRIPCIÓN'!E216</f>
        <v>0</v>
      </c>
      <c r="B160" s="4" t="str">
        <f>IFERROR(INDEX($A$1:$A$200,MATCH(0,INDEX(COUNTIF($B$1:B159,$A$1:$A$200),),)),"")</f>
        <v/>
      </c>
    </row>
    <row r="161" spans="1:2">
      <c r="A161" s="3">
        <f>'SOLICITUD INSCRIPCIÓN'!E217</f>
        <v>0</v>
      </c>
      <c r="B161" s="4" t="str">
        <f>IFERROR(INDEX($A$1:$A$200,MATCH(0,INDEX(COUNTIF($B$1:B160,$A$1:$A$200),),)),"")</f>
        <v/>
      </c>
    </row>
    <row r="162" spans="1:2">
      <c r="A162" s="3">
        <f>'SOLICITUD INSCRIPCIÓN'!E218</f>
        <v>0</v>
      </c>
      <c r="B162" s="4" t="str">
        <f>IFERROR(INDEX($A$1:$A$200,MATCH(0,INDEX(COUNTIF($B$1:B161,$A$1:$A$200),),)),"")</f>
        <v/>
      </c>
    </row>
    <row r="163" spans="1:2">
      <c r="A163" s="3">
        <f>'SOLICITUD INSCRIPCIÓN'!E219</f>
        <v>0</v>
      </c>
      <c r="B163" s="4" t="str">
        <f>IFERROR(INDEX($A$1:$A$200,MATCH(0,INDEX(COUNTIF($B$1:B162,$A$1:$A$200),),)),"")</f>
        <v/>
      </c>
    </row>
    <row r="164" spans="1:2">
      <c r="A164" s="3">
        <f>'SOLICITUD INSCRIPCIÓN'!E220</f>
        <v>0</v>
      </c>
      <c r="B164" s="4" t="str">
        <f>IFERROR(INDEX($A$1:$A$200,MATCH(0,INDEX(COUNTIF($B$1:B163,$A$1:$A$200),),)),"")</f>
        <v/>
      </c>
    </row>
    <row r="165" spans="1:2">
      <c r="A165" s="3">
        <f>'SOLICITUD INSCRIPCIÓN'!E221</f>
        <v>0</v>
      </c>
      <c r="B165" s="4" t="str">
        <f>IFERROR(INDEX($A$1:$A$200,MATCH(0,INDEX(COUNTIF($B$1:B164,$A$1:$A$200),),)),"")</f>
        <v/>
      </c>
    </row>
    <row r="166" spans="1:2">
      <c r="A166" s="3">
        <f>'SOLICITUD INSCRIPCIÓN'!E222</f>
        <v>0</v>
      </c>
      <c r="B166" s="4" t="str">
        <f>IFERROR(INDEX($A$1:$A$200,MATCH(0,INDEX(COUNTIF($B$1:B165,$A$1:$A$200),),)),"")</f>
        <v/>
      </c>
    </row>
    <row r="167" spans="1:2">
      <c r="A167" s="3">
        <f>'SOLICITUD INSCRIPCIÓN'!E223</f>
        <v>0</v>
      </c>
      <c r="B167" s="4" t="str">
        <f>IFERROR(INDEX($A$1:$A$200,MATCH(0,INDEX(COUNTIF($B$1:B166,$A$1:$A$200),),)),"")</f>
        <v/>
      </c>
    </row>
    <row r="168" spans="1:2">
      <c r="A168" s="3">
        <f>'SOLICITUD INSCRIPCIÓN'!E224</f>
        <v>0</v>
      </c>
      <c r="B168" s="4" t="str">
        <f>IFERROR(INDEX($A$1:$A$200,MATCH(0,INDEX(COUNTIF($B$1:B167,$A$1:$A$200),),)),"")</f>
        <v/>
      </c>
    </row>
    <row r="169" spans="1:2">
      <c r="A169" s="3">
        <f>'SOLICITUD INSCRIPCIÓN'!E225</f>
        <v>0</v>
      </c>
      <c r="B169" s="4" t="str">
        <f>IFERROR(INDEX($A$1:$A$200,MATCH(0,INDEX(COUNTIF($B$1:B168,$A$1:$A$200),),)),"")</f>
        <v/>
      </c>
    </row>
    <row r="170" spans="1:2">
      <c r="A170" s="3">
        <f>'SOLICITUD INSCRIPCIÓN'!E226</f>
        <v>0</v>
      </c>
      <c r="B170" s="4" t="str">
        <f>IFERROR(INDEX($A$1:$A$200,MATCH(0,INDEX(COUNTIF($B$1:B169,$A$1:$A$200),),)),"")</f>
        <v/>
      </c>
    </row>
    <row r="171" spans="1:2">
      <c r="A171" s="3">
        <f>'SOLICITUD INSCRIPCIÓN'!E227</f>
        <v>0</v>
      </c>
      <c r="B171" s="4" t="str">
        <f>IFERROR(INDEX($A$1:$A$200,MATCH(0,INDEX(COUNTIF($B$1:B170,$A$1:$A$200),),)),"")</f>
        <v/>
      </c>
    </row>
    <row r="172" spans="1:2">
      <c r="A172" s="3">
        <f>'SOLICITUD INSCRIPCIÓN'!E228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93</v>
      </c>
      <c r="B1" t="s">
        <v>26</v>
      </c>
      <c r="C1">
        <v>1</v>
      </c>
    </row>
    <row r="2" spans="1:3">
      <c r="A2" t="s">
        <v>94</v>
      </c>
      <c r="B2" t="s">
        <v>25</v>
      </c>
      <c r="C2">
        <v>1</v>
      </c>
    </row>
    <row r="3" spans="1:3">
      <c r="A3" t="s">
        <v>95</v>
      </c>
      <c r="B3" t="s">
        <v>29</v>
      </c>
      <c r="C3">
        <v>2</v>
      </c>
    </row>
    <row r="4" spans="1:3">
      <c r="A4" t="s">
        <v>96</v>
      </c>
      <c r="B4" t="s">
        <v>27</v>
      </c>
      <c r="C4">
        <v>2</v>
      </c>
    </row>
    <row r="5" spans="1:3">
      <c r="A5" s="8" t="s">
        <v>97</v>
      </c>
      <c r="B5" s="8" t="s">
        <v>31</v>
      </c>
      <c r="C5">
        <v>3</v>
      </c>
    </row>
    <row r="6" spans="1:3">
      <c r="A6" s="8" t="s">
        <v>98</v>
      </c>
      <c r="B6" s="8" t="s">
        <v>30</v>
      </c>
      <c r="C6">
        <v>3</v>
      </c>
    </row>
    <row r="7" spans="1:3">
      <c r="A7" s="8" t="s">
        <v>99</v>
      </c>
      <c r="B7" s="8" t="s">
        <v>100</v>
      </c>
      <c r="C7">
        <v>4</v>
      </c>
    </row>
    <row r="8" spans="1:3">
      <c r="A8" s="8" t="s">
        <v>101</v>
      </c>
      <c r="B8" s="8" t="s">
        <v>102</v>
      </c>
      <c r="C8">
        <v>4</v>
      </c>
    </row>
    <row r="9" spans="1:3">
      <c r="A9" s="8" t="s">
        <v>103</v>
      </c>
      <c r="B9" s="8" t="s">
        <v>104</v>
      </c>
      <c r="C9">
        <v>5</v>
      </c>
    </row>
    <row r="10" spans="1:3">
      <c r="A10" s="8" t="s">
        <v>105</v>
      </c>
      <c r="B10" s="8" t="s">
        <v>106</v>
      </c>
      <c r="C10">
        <v>5</v>
      </c>
    </row>
    <row r="11" spans="1:3">
      <c r="A11" s="8" t="s">
        <v>107</v>
      </c>
      <c r="B11" s="8" t="s">
        <v>104</v>
      </c>
      <c r="C11">
        <v>5</v>
      </c>
    </row>
    <row r="12" spans="1:3">
      <c r="A12" s="8" t="s">
        <v>108</v>
      </c>
      <c r="B12" s="8" t="s">
        <v>106</v>
      </c>
      <c r="C12">
        <v>5</v>
      </c>
    </row>
    <row r="13" spans="1:3">
      <c r="A13" s="8" t="s">
        <v>109</v>
      </c>
      <c r="B13" s="8" t="s">
        <v>104</v>
      </c>
      <c r="C13">
        <v>5</v>
      </c>
    </row>
    <row r="14" spans="1:3">
      <c r="A14" s="8" t="s">
        <v>110</v>
      </c>
      <c r="B14" s="8" t="s">
        <v>106</v>
      </c>
      <c r="C14">
        <v>5</v>
      </c>
    </row>
    <row r="15" spans="1:3">
      <c r="A15" s="8" t="s">
        <v>111</v>
      </c>
      <c r="B15" s="8" t="s">
        <v>112</v>
      </c>
      <c r="C15">
        <v>5</v>
      </c>
    </row>
    <row r="16" spans="1:3">
      <c r="A16" s="8" t="s">
        <v>113</v>
      </c>
      <c r="B16" s="8" t="s">
        <v>114</v>
      </c>
      <c r="C16">
        <v>5</v>
      </c>
    </row>
    <row r="17" spans="1:3">
      <c r="A17" s="8" t="s">
        <v>115</v>
      </c>
      <c r="B17" s="8" t="s">
        <v>116</v>
      </c>
      <c r="C17">
        <v>6</v>
      </c>
    </row>
    <row r="18" spans="1:3">
      <c r="A18" s="8" t="s">
        <v>117</v>
      </c>
      <c r="B18" s="8" t="s">
        <v>118</v>
      </c>
      <c r="C18">
        <v>6</v>
      </c>
    </row>
    <row r="19" spans="1:3">
      <c r="A19" s="8" t="s">
        <v>119</v>
      </c>
      <c r="B19" s="8" t="s">
        <v>120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66" t="s">
        <v>121</v>
      </c>
      <c r="E1" s="366"/>
      <c r="F1" s="366"/>
      <c r="G1" s="366"/>
      <c r="H1" s="366"/>
      <c r="I1" s="366"/>
      <c r="J1" s="366"/>
      <c r="K1" s="366"/>
      <c r="L1" s="366"/>
      <c r="M1" s="366"/>
    </row>
    <row r="2" spans="1:13" ht="20.100000000000001" customHeight="1" thickTop="1">
      <c r="A2" s="442" t="s">
        <v>2</v>
      </c>
      <c r="B2" s="443"/>
      <c r="C2" s="443"/>
      <c r="D2" s="443"/>
      <c r="E2" s="444" t="str">
        <f>'SOLICITUD INSCRIPCIÓN'!D2</f>
        <v xml:space="preserve">CAMPEONATO DE ESPAÑA DE REMO DE MAR </v>
      </c>
      <c r="F2" s="445"/>
      <c r="G2" s="445"/>
      <c r="H2" s="445"/>
      <c r="I2" s="445"/>
      <c r="J2" s="445"/>
      <c r="K2" s="445"/>
      <c r="L2" s="445"/>
      <c r="M2" s="446"/>
    </row>
    <row r="3" spans="1:13" ht="30" customHeight="1">
      <c r="A3" s="447" t="s">
        <v>3</v>
      </c>
      <c r="B3" s="448"/>
      <c r="C3" s="448"/>
      <c r="D3" s="449"/>
      <c r="E3" s="450" t="str">
        <f>'SOLICITUD INSCRIPCIÓN'!D3</f>
        <v>Torrevieja (Comunidad Valenciana)</v>
      </c>
      <c r="F3" s="451"/>
      <c r="G3" s="451"/>
      <c r="H3" s="451"/>
      <c r="I3" s="451"/>
      <c r="J3" s="451"/>
      <c r="K3" s="451"/>
      <c r="L3" s="451"/>
      <c r="M3" s="452"/>
    </row>
    <row r="4" spans="1:13" ht="20.100000000000001" customHeight="1" thickBot="1">
      <c r="A4" s="453" t="s">
        <v>4</v>
      </c>
      <c r="B4" s="454"/>
      <c r="C4" s="454"/>
      <c r="D4" s="454"/>
      <c r="E4" s="455" t="str">
        <f>'SOLICITUD INSCRIPCIÓN'!D4</f>
        <v>29 y 30 de septiembre de 2.018</v>
      </c>
      <c r="F4" s="456"/>
      <c r="G4" s="456"/>
      <c r="H4" s="456"/>
      <c r="I4" s="456"/>
      <c r="J4" s="456"/>
      <c r="K4" s="456"/>
      <c r="L4" s="456"/>
      <c r="M4" s="457"/>
    </row>
    <row r="5" spans="1:13" ht="9.9499999999999993" customHeight="1" thickTop="1" thickBo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5"/>
    </row>
    <row r="6" spans="1:13" ht="28.5" customHeight="1" thickTop="1" thickBot="1">
      <c r="A6" s="437" t="s">
        <v>5</v>
      </c>
      <c r="B6" s="438"/>
      <c r="C6" s="438"/>
      <c r="D6" s="438"/>
      <c r="E6" s="183" t="str">
        <f>'SOLICITUD INSCRIPCIÓN'!D8</f>
        <v/>
      </c>
      <c r="F6" s="439">
        <f>'SOLICITUD INSCRIPCIÓN'!F9</f>
        <v>0</v>
      </c>
      <c r="G6" s="440"/>
      <c r="H6" s="440"/>
      <c r="I6" s="440"/>
      <c r="J6" s="440"/>
      <c r="K6" s="440"/>
      <c r="L6" s="440"/>
      <c r="M6" s="441"/>
    </row>
    <row r="7" spans="1:13" ht="9.9499999999999993" customHeight="1" thickTop="1" thickBot="1"/>
    <row r="8" spans="1:13" ht="20.100000000000001" customHeight="1" thickTop="1" thickBot="1">
      <c r="A8" s="420" t="s">
        <v>122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2"/>
    </row>
    <row r="9" spans="1:13" ht="30" customHeight="1" thickTop="1">
      <c r="A9" s="74"/>
      <c r="B9" s="75" t="s">
        <v>123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21.95" customHeight="1">
      <c r="A10" s="74"/>
      <c r="B10" s="75"/>
      <c r="C10" s="75"/>
      <c r="D10" s="76"/>
      <c r="E10" s="76"/>
      <c r="F10" s="76"/>
      <c r="G10" s="423" t="s">
        <v>124</v>
      </c>
      <c r="H10" s="423"/>
      <c r="I10" s="423" t="s">
        <v>125</v>
      </c>
      <c r="J10" s="423"/>
      <c r="K10" s="423" t="s">
        <v>126</v>
      </c>
      <c r="L10" s="423"/>
      <c r="M10" s="77"/>
    </row>
    <row r="11" spans="1:13" ht="15" customHeight="1">
      <c r="A11" s="74"/>
      <c r="B11" s="408" t="s">
        <v>127</v>
      </c>
      <c r="C11" s="409"/>
      <c r="D11" s="409"/>
      <c r="E11" s="409"/>
      <c r="F11" s="410"/>
      <c r="G11" s="411"/>
      <c r="H11" s="412"/>
      <c r="I11" s="413">
        <v>0</v>
      </c>
      <c r="J11" s="413"/>
      <c r="K11" s="414">
        <f>G11*I11</f>
        <v>0</v>
      </c>
      <c r="L11" s="414"/>
      <c r="M11" s="77"/>
    </row>
    <row r="12" spans="1:13" ht="15" customHeight="1">
      <c r="A12" s="74"/>
      <c r="B12" s="408" t="s">
        <v>128</v>
      </c>
      <c r="C12" s="409"/>
      <c r="D12" s="409"/>
      <c r="E12" s="409"/>
      <c r="F12" s="410"/>
      <c r="G12" s="411"/>
      <c r="H12" s="412"/>
      <c r="I12" s="413">
        <v>0</v>
      </c>
      <c r="J12" s="413"/>
      <c r="K12" s="414">
        <f>G12*I12</f>
        <v>0</v>
      </c>
      <c r="L12" s="414"/>
      <c r="M12" s="77"/>
    </row>
    <row r="13" spans="1:13" ht="15" customHeight="1">
      <c r="A13" s="74"/>
      <c r="B13" s="408" t="s">
        <v>129</v>
      </c>
      <c r="C13" s="409"/>
      <c r="D13" s="409"/>
      <c r="E13" s="409"/>
      <c r="F13" s="410"/>
      <c r="G13" s="411"/>
      <c r="H13" s="412"/>
      <c r="I13" s="413">
        <v>0</v>
      </c>
      <c r="J13" s="413"/>
      <c r="K13" s="414">
        <f>G13*I13</f>
        <v>0</v>
      </c>
      <c r="L13" s="414"/>
      <c r="M13" s="77"/>
    </row>
    <row r="14" spans="1:13" ht="15" customHeight="1">
      <c r="A14" s="74"/>
      <c r="B14" s="408" t="s">
        <v>130</v>
      </c>
      <c r="C14" s="409"/>
      <c r="D14" s="409"/>
      <c r="E14" s="409"/>
      <c r="F14" s="409"/>
      <c r="G14" s="435" t="s">
        <v>131</v>
      </c>
      <c r="H14" s="436"/>
      <c r="I14" s="413">
        <v>0</v>
      </c>
      <c r="J14" s="413"/>
      <c r="K14" s="414">
        <f>(H17+H16+H15)*I14</f>
        <v>0</v>
      </c>
      <c r="L14" s="414"/>
      <c r="M14" s="77"/>
    </row>
    <row r="15" spans="1:13" ht="15" customHeight="1">
      <c r="A15" s="74"/>
      <c r="B15" s="76"/>
      <c r="C15" s="433" t="s">
        <v>132</v>
      </c>
      <c r="D15" s="434"/>
      <c r="E15" s="434"/>
      <c r="F15" s="434"/>
      <c r="G15" s="425"/>
      <c r="H15" s="426"/>
      <c r="I15" s="413">
        <v>3</v>
      </c>
      <c r="J15" s="413"/>
      <c r="K15" s="414">
        <f>H15*I15</f>
        <v>0</v>
      </c>
      <c r="L15" s="414"/>
      <c r="M15" s="77"/>
    </row>
    <row r="16" spans="1:13" ht="15" customHeight="1">
      <c r="A16" s="74"/>
      <c r="B16" s="76"/>
      <c r="C16" s="433" t="s">
        <v>133</v>
      </c>
      <c r="D16" s="434"/>
      <c r="E16" s="434"/>
      <c r="F16" s="434"/>
      <c r="G16" s="425"/>
      <c r="H16" s="426"/>
      <c r="I16" s="413">
        <v>5</v>
      </c>
      <c r="J16" s="413"/>
      <c r="K16" s="414">
        <f>H16*I16</f>
        <v>0</v>
      </c>
      <c r="L16" s="414"/>
      <c r="M16" s="77"/>
    </row>
    <row r="17" spans="1:13" ht="15" customHeight="1">
      <c r="A17" s="74"/>
      <c r="B17" s="76"/>
      <c r="C17" s="433" t="s">
        <v>134</v>
      </c>
      <c r="D17" s="434"/>
      <c r="E17" s="434"/>
      <c r="F17" s="434"/>
      <c r="G17" s="425"/>
      <c r="H17" s="426"/>
      <c r="I17" s="413">
        <v>10</v>
      </c>
      <c r="J17" s="413"/>
      <c r="K17" s="414">
        <f>H17*I17</f>
        <v>0</v>
      </c>
      <c r="L17" s="414"/>
      <c r="M17" s="77"/>
    </row>
    <row r="18" spans="1:13" ht="30" customHeight="1">
      <c r="A18" s="74"/>
      <c r="B18" s="75" t="s">
        <v>135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21.95" customHeight="1">
      <c r="A19" s="74"/>
      <c r="B19" s="75"/>
      <c r="C19" s="75"/>
      <c r="D19" s="76"/>
      <c r="E19" s="76"/>
      <c r="F19" s="76"/>
      <c r="G19" s="423" t="s">
        <v>124</v>
      </c>
      <c r="H19" s="423"/>
      <c r="I19" s="423" t="s">
        <v>125</v>
      </c>
      <c r="J19" s="423"/>
      <c r="K19" s="423" t="s">
        <v>126</v>
      </c>
      <c r="L19" s="423"/>
      <c r="M19" s="77"/>
    </row>
    <row r="20" spans="1:13" ht="15" customHeight="1">
      <c r="A20" s="74"/>
      <c r="B20" s="408" t="s">
        <v>127</v>
      </c>
      <c r="C20" s="409"/>
      <c r="D20" s="409"/>
      <c r="E20" s="409"/>
      <c r="F20" s="410"/>
      <c r="G20" s="411"/>
      <c r="H20" s="412"/>
      <c r="I20" s="413">
        <v>5</v>
      </c>
      <c r="J20" s="413"/>
      <c r="K20" s="414">
        <f>G20*I20</f>
        <v>0</v>
      </c>
      <c r="L20" s="414"/>
      <c r="M20" s="77"/>
    </row>
    <row r="21" spans="1:13" ht="15" customHeight="1">
      <c r="A21" s="74"/>
      <c r="B21" s="408" t="s">
        <v>128</v>
      </c>
      <c r="C21" s="409"/>
      <c r="D21" s="409"/>
      <c r="E21" s="409"/>
      <c r="F21" s="410"/>
      <c r="G21" s="411"/>
      <c r="H21" s="412"/>
      <c r="I21" s="413">
        <v>5</v>
      </c>
      <c r="J21" s="413"/>
      <c r="K21" s="414">
        <f>G21*I21</f>
        <v>0</v>
      </c>
      <c r="L21" s="414"/>
      <c r="M21" s="77"/>
    </row>
    <row r="22" spans="1:13" ht="15" customHeight="1">
      <c r="A22" s="74"/>
      <c r="B22" s="408" t="s">
        <v>129</v>
      </c>
      <c r="C22" s="409"/>
      <c r="D22" s="409"/>
      <c r="E22" s="409"/>
      <c r="F22" s="410"/>
      <c r="G22" s="411"/>
      <c r="H22" s="412"/>
      <c r="I22" s="413">
        <v>5</v>
      </c>
      <c r="J22" s="413"/>
      <c r="K22" s="414">
        <f>G22*I22</f>
        <v>0</v>
      </c>
      <c r="L22" s="414"/>
      <c r="M22" s="77"/>
    </row>
    <row r="23" spans="1:13" ht="15" customHeight="1">
      <c r="A23" s="74"/>
      <c r="B23" s="408" t="s">
        <v>130</v>
      </c>
      <c r="C23" s="409"/>
      <c r="D23" s="409"/>
      <c r="E23" s="409"/>
      <c r="F23" s="409"/>
      <c r="G23" s="435" t="s">
        <v>131</v>
      </c>
      <c r="H23" s="436"/>
      <c r="I23" s="413">
        <v>5</v>
      </c>
      <c r="J23" s="413"/>
      <c r="K23" s="414">
        <f>(H26+H25+H24)*I23</f>
        <v>0</v>
      </c>
      <c r="L23" s="414"/>
      <c r="M23" s="77"/>
    </row>
    <row r="24" spans="1:13" ht="15" customHeight="1">
      <c r="A24" s="74"/>
      <c r="B24" s="76"/>
      <c r="C24" s="433" t="s">
        <v>132</v>
      </c>
      <c r="D24" s="434"/>
      <c r="E24" s="434"/>
      <c r="F24" s="434"/>
      <c r="G24" s="425"/>
      <c r="H24" s="426"/>
      <c r="I24" s="413">
        <v>3</v>
      </c>
      <c r="J24" s="413"/>
      <c r="K24" s="414">
        <f>H24*I24</f>
        <v>0</v>
      </c>
      <c r="L24" s="414"/>
      <c r="M24" s="77"/>
    </row>
    <row r="25" spans="1:13" ht="15" customHeight="1">
      <c r="A25" s="74"/>
      <c r="B25" s="76"/>
      <c r="C25" s="433" t="s">
        <v>133</v>
      </c>
      <c r="D25" s="434"/>
      <c r="E25" s="434"/>
      <c r="F25" s="434"/>
      <c r="G25" s="425"/>
      <c r="H25" s="426"/>
      <c r="I25" s="413">
        <v>5</v>
      </c>
      <c r="J25" s="413"/>
      <c r="K25" s="414">
        <f>H25*I25</f>
        <v>0</v>
      </c>
      <c r="L25" s="414"/>
      <c r="M25" s="77"/>
    </row>
    <row r="26" spans="1:13" ht="15" customHeight="1">
      <c r="A26" s="74"/>
      <c r="B26" s="76"/>
      <c r="C26" s="433" t="s">
        <v>134</v>
      </c>
      <c r="D26" s="434"/>
      <c r="E26" s="434"/>
      <c r="F26" s="434"/>
      <c r="G26" s="425"/>
      <c r="H26" s="426"/>
      <c r="I26" s="413">
        <v>10</v>
      </c>
      <c r="J26" s="413"/>
      <c r="K26" s="414">
        <f>H26*I26</f>
        <v>0</v>
      </c>
      <c r="L26" s="414"/>
      <c r="M26" s="77"/>
    </row>
    <row r="27" spans="1:13" ht="30" customHeight="1">
      <c r="A27" s="74"/>
      <c r="B27" s="75" t="s">
        <v>136</v>
      </c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21.95" customHeight="1">
      <c r="A28" s="74"/>
      <c r="B28" s="423" t="s">
        <v>137</v>
      </c>
      <c r="C28" s="423"/>
      <c r="D28" s="423"/>
      <c r="E28" s="423"/>
      <c r="F28" s="78"/>
      <c r="G28" s="423" t="s">
        <v>124</v>
      </c>
      <c r="H28" s="423"/>
      <c r="I28" s="423" t="s">
        <v>125</v>
      </c>
      <c r="J28" s="423"/>
      <c r="K28" s="423" t="s">
        <v>126</v>
      </c>
      <c r="L28" s="423"/>
      <c r="M28" s="77"/>
    </row>
    <row r="29" spans="1:13" ht="15" customHeight="1">
      <c r="A29" s="74"/>
      <c r="B29" s="424" t="s">
        <v>18</v>
      </c>
      <c r="C29" s="424"/>
      <c r="D29" s="424" t="s">
        <v>14</v>
      </c>
      <c r="E29" s="424"/>
      <c r="F29" s="78"/>
      <c r="G29" s="423"/>
      <c r="H29" s="423"/>
      <c r="I29" s="423"/>
      <c r="J29" s="423"/>
      <c r="K29" s="423"/>
      <c r="L29" s="423"/>
      <c r="M29" s="77"/>
    </row>
    <row r="30" spans="1:13">
      <c r="A30" s="74"/>
      <c r="B30" s="425"/>
      <c r="C30" s="426"/>
      <c r="D30" s="425"/>
      <c r="E30" s="426"/>
      <c r="F30" s="79"/>
      <c r="G30" s="430"/>
      <c r="H30" s="430"/>
      <c r="I30" s="413">
        <v>5</v>
      </c>
      <c r="J30" s="413"/>
      <c r="K30" s="414">
        <f>G30*I30</f>
        <v>0</v>
      </c>
      <c r="L30" s="414"/>
      <c r="M30" s="77"/>
    </row>
    <row r="31" spans="1:13">
      <c r="A31" s="74"/>
      <c r="B31" s="425"/>
      <c r="C31" s="426"/>
      <c r="D31" s="425"/>
      <c r="E31" s="426"/>
      <c r="F31" s="79"/>
      <c r="G31" s="425"/>
      <c r="H31" s="426"/>
      <c r="I31" s="431">
        <v>5</v>
      </c>
      <c r="J31" s="432"/>
      <c r="K31" s="414">
        <f>G31*I31</f>
        <v>0</v>
      </c>
      <c r="L31" s="414"/>
      <c r="M31" s="77"/>
    </row>
    <row r="32" spans="1:13">
      <c r="A32" s="74"/>
      <c r="B32" s="425"/>
      <c r="C32" s="426"/>
      <c r="D32" s="425"/>
      <c r="E32" s="426"/>
      <c r="F32" s="79"/>
      <c r="G32" s="430"/>
      <c r="H32" s="430"/>
      <c r="I32" s="413">
        <v>5</v>
      </c>
      <c r="J32" s="413"/>
      <c r="K32" s="414">
        <f>G32*I32</f>
        <v>0</v>
      </c>
      <c r="L32" s="414"/>
      <c r="M32" s="77"/>
    </row>
    <row r="33" spans="1:13">
      <c r="A33" s="74"/>
      <c r="B33" s="425"/>
      <c r="C33" s="426"/>
      <c r="D33" s="425"/>
      <c r="E33" s="426"/>
      <c r="F33" s="79"/>
      <c r="G33" s="430"/>
      <c r="H33" s="430"/>
      <c r="I33" s="413">
        <v>5</v>
      </c>
      <c r="J33" s="413"/>
      <c r="K33" s="414">
        <f>G33*I33</f>
        <v>0</v>
      </c>
      <c r="L33" s="414"/>
      <c r="M33" s="77"/>
    </row>
    <row r="34" spans="1:13" ht="30" customHeight="1">
      <c r="A34" s="74"/>
      <c r="B34" s="75" t="s">
        <v>138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ht="15" customHeight="1">
      <c r="A35" s="74"/>
      <c r="B35" s="424"/>
      <c r="C35" s="424"/>
      <c r="D35" s="424"/>
      <c r="E35" s="424"/>
      <c r="F35" s="78"/>
      <c r="G35" s="423"/>
      <c r="H35" s="423"/>
      <c r="I35" s="78"/>
      <c r="J35" s="423" t="s">
        <v>139</v>
      </c>
      <c r="K35" s="423"/>
      <c r="L35" s="423"/>
      <c r="M35" s="77"/>
    </row>
    <row r="36" spans="1:13" ht="15.75">
      <c r="A36" s="74"/>
      <c r="B36" s="408" t="s">
        <v>140</v>
      </c>
      <c r="C36" s="409"/>
      <c r="D36" s="409"/>
      <c r="E36" s="409"/>
      <c r="F36" s="410"/>
      <c r="G36" s="425" t="e">
        <f>#REF!+#REF!</f>
        <v>#REF!</v>
      </c>
      <c r="H36" s="426"/>
      <c r="I36" s="80"/>
      <c r="J36" s="427" t="e">
        <f>5*(ROUNDUP(G36/20,0))</f>
        <v>#REF!</v>
      </c>
      <c r="K36" s="428"/>
      <c r="L36" s="429"/>
      <c r="M36" s="77"/>
    </row>
    <row r="37" spans="1:13" ht="9.9499999999999993" customHeight="1" thickBot="1">
      <c r="A37" s="81"/>
      <c r="B37" s="82"/>
      <c r="C37" s="82"/>
      <c r="D37" s="82"/>
      <c r="E37" s="82"/>
      <c r="F37" s="82"/>
      <c r="G37" s="83"/>
      <c r="H37" s="83"/>
      <c r="I37" s="84"/>
      <c r="J37" s="85"/>
      <c r="K37" s="85"/>
      <c r="L37" s="85"/>
      <c r="M37" s="86"/>
    </row>
    <row r="38" spans="1:13" ht="9.9499999999999993" customHeight="1" thickTop="1" thickBot="1"/>
    <row r="39" spans="1:13" ht="20.100000000000001" customHeight="1" thickTop="1" thickBot="1">
      <c r="A39" s="420" t="s">
        <v>141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2"/>
    </row>
    <row r="40" spans="1:13" ht="21.95" customHeight="1" thickTop="1">
      <c r="A40" s="74"/>
      <c r="B40" s="75"/>
      <c r="C40" s="75"/>
      <c r="D40" s="76"/>
      <c r="E40" s="76"/>
      <c r="F40" s="76"/>
      <c r="G40" s="423" t="s">
        <v>124</v>
      </c>
      <c r="H40" s="423"/>
      <c r="I40" s="423" t="s">
        <v>125</v>
      </c>
      <c r="J40" s="423"/>
      <c r="K40" s="423" t="s">
        <v>126</v>
      </c>
      <c r="L40" s="423"/>
      <c r="M40" s="77"/>
    </row>
    <row r="41" spans="1:13" ht="15" customHeight="1">
      <c r="A41" s="74"/>
      <c r="B41" s="408" t="s">
        <v>142</v>
      </c>
      <c r="C41" s="409"/>
      <c r="D41" s="409"/>
      <c r="E41" s="409"/>
      <c r="F41" s="410"/>
      <c r="G41" s="411"/>
      <c r="H41" s="412"/>
      <c r="I41" s="413">
        <v>5</v>
      </c>
      <c r="J41" s="413"/>
      <c r="K41" s="414">
        <f>G41*I41</f>
        <v>0</v>
      </c>
      <c r="L41" s="414"/>
      <c r="M41" s="77"/>
    </row>
    <row r="42" spans="1:13" ht="15.75">
      <c r="A42" s="74"/>
      <c r="B42" s="408" t="s">
        <v>143</v>
      </c>
      <c r="C42" s="409"/>
      <c r="D42" s="409"/>
      <c r="E42" s="409"/>
      <c r="F42" s="410"/>
      <c r="G42" s="411"/>
      <c r="H42" s="412"/>
      <c r="I42" s="413">
        <v>5</v>
      </c>
      <c r="J42" s="413"/>
      <c r="K42" s="414">
        <f>G42*I42</f>
        <v>0</v>
      </c>
      <c r="L42" s="414"/>
      <c r="M42" s="77"/>
    </row>
    <row r="43" spans="1:13" ht="9.9499999999999993" customHeight="1" thickBot="1">
      <c r="A43" s="81"/>
      <c r="B43" s="82"/>
      <c r="C43" s="82"/>
      <c r="D43" s="82"/>
      <c r="E43" s="82"/>
      <c r="F43" s="82"/>
      <c r="G43" s="83"/>
      <c r="H43" s="83"/>
      <c r="I43" s="84"/>
      <c r="J43" s="85"/>
      <c r="K43" s="85"/>
      <c r="L43" s="85"/>
      <c r="M43" s="86"/>
    </row>
    <row r="44" spans="1:13" ht="9.9499999999999993" customHeight="1" thickTop="1" thickBot="1">
      <c r="A44" s="76"/>
      <c r="B44" s="87"/>
      <c r="C44" s="87"/>
      <c r="D44" s="87"/>
      <c r="E44" s="87"/>
      <c r="F44" s="87"/>
      <c r="G44" s="88"/>
      <c r="H44" s="88"/>
      <c r="I44" s="89"/>
      <c r="J44" s="90"/>
      <c r="K44" s="90"/>
      <c r="L44" s="90"/>
      <c r="M44" s="76"/>
    </row>
    <row r="45" spans="1:13" ht="35.1" customHeight="1" thickTop="1" thickBot="1">
      <c r="A45" s="415" t="s">
        <v>144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7" t="e">
        <f>K42+K41+K33+K32+K31+K30+K26+K25+K24+K23+K22+K21+K20+K17+K16+K15+K14+K13+K12+K11-J49</f>
        <v>#REF!</v>
      </c>
      <c r="L45" s="418"/>
      <c r="M45" s="419"/>
    </row>
    <row r="46" spans="1:13" ht="16.5" thickTop="1">
      <c r="A46" s="76"/>
      <c r="B46" s="87"/>
      <c r="C46" s="87"/>
      <c r="D46" s="87"/>
      <c r="E46" s="87"/>
      <c r="F46" s="87"/>
      <c r="G46" s="88"/>
      <c r="H46" s="88"/>
      <c r="I46" s="89"/>
      <c r="J46" s="90"/>
      <c r="K46" s="90"/>
      <c r="L46" s="90"/>
      <c r="M46" s="76"/>
    </row>
    <row r="49" spans="10:10">
      <c r="J49" s="8" t="e">
        <f>IF(J36&lt;=(K20+K21+K22+K23),J36,(K20+K21+K22+K23))</f>
        <v>#REF!</v>
      </c>
    </row>
  </sheetData>
  <mergeCells count="119"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SOLICITUD INSCRIPCIÓN</vt:lpstr>
      <vt:lpstr>LISTADOS LICENCIAS</vt:lpstr>
      <vt:lpstr>INSCRIPCIÓN FER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DESPACHO</cp:lastModifiedBy>
  <cp:revision/>
  <cp:lastPrinted>2017-06-08T11:44:36Z</cp:lastPrinted>
  <dcterms:created xsi:type="dcterms:W3CDTF">2015-03-23T15:01:40Z</dcterms:created>
  <dcterms:modified xsi:type="dcterms:W3CDTF">2018-09-14T07:37:14Z</dcterms:modified>
</cp:coreProperties>
</file>